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showInkAnnotation="0" codeName="ThisWorkbook" autoCompressPictures="0"/>
  <mc:AlternateContent xmlns:mc="http://schemas.openxmlformats.org/markup-compatibility/2006">
    <mc:Choice Requires="x15">
      <x15ac:absPath xmlns:x15ac="http://schemas.microsoft.com/office/spreadsheetml/2010/11/ac" url="https://danvanet.sharepoint.com/sites/4021-VUDP-Foreningen/Shared Documents/Intern-prj/Administration/Ansøgningsrunder, vejledninger, materiale. mm/Ansøgningsmaterialer/Bilag - Budgetskabelon/"/>
    </mc:Choice>
  </mc:AlternateContent>
  <xr:revisionPtr revIDLastSave="0" documentId="14_{8C9319D4-3CCC-493B-8DC9-AF2C4038E5FD}" xr6:coauthVersionLast="47" xr6:coauthVersionMax="47" xr10:uidLastSave="{00000000-0000-0000-0000-000000000000}"/>
  <bookViews>
    <workbookView xWindow="-110" yWindow="-110" windowWidth="38620" windowHeight="21220" xr2:uid="{75C99F3B-78CB-4A94-8ABA-809FE2E714E7}"/>
  </bookViews>
  <sheets>
    <sheet name="Budget- og regnskab" sheetId="1" r:id="rId1"/>
    <sheet name="Oversigt" sheetId="7" r:id="rId2"/>
    <sheet name="Virksomhedsstørrelse" sheetId="2" r:id="rId3"/>
    <sheet name="Guide" sheetId="9"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5" i="1" l="1" a="1"/>
  <c r="C255" i="1" s="1"/>
  <c r="G252" i="1"/>
  <c r="G251" i="1"/>
  <c r="F251" i="1"/>
  <c r="H251" i="1" s="1"/>
  <c r="E251" i="1"/>
  <c r="D251" i="1"/>
  <c r="G250" i="1"/>
  <c r="F250" i="1"/>
  <c r="H250" i="1" s="1"/>
  <c r="E250" i="1"/>
  <c r="D250" i="1"/>
  <c r="H249" i="1"/>
  <c r="G249" i="1"/>
  <c r="F249" i="1"/>
  <c r="E249" i="1"/>
  <c r="D249" i="1"/>
  <c r="G248" i="1"/>
  <c r="F248" i="1"/>
  <c r="H248" i="1" s="1"/>
  <c r="E248" i="1"/>
  <c r="D248" i="1"/>
  <c r="G247" i="1"/>
  <c r="F247" i="1"/>
  <c r="H247" i="1" s="1"/>
  <c r="E247" i="1"/>
  <c r="D247" i="1"/>
  <c r="G246" i="1"/>
  <c r="F246" i="1"/>
  <c r="F252" i="1" s="1"/>
  <c r="E246" i="1"/>
  <c r="E252" i="1" s="1"/>
  <c r="D246" i="1"/>
  <c r="D252" i="1" s="1"/>
  <c r="G242" i="1"/>
  <c r="E242" i="1"/>
  <c r="C242" i="1"/>
  <c r="G241" i="1"/>
  <c r="E241" i="1"/>
  <c r="C241" i="1"/>
  <c r="G240" i="1"/>
  <c r="E240" i="1"/>
  <c r="D240" i="1"/>
  <c r="C240" i="1"/>
  <c r="G239" i="1"/>
  <c r="E239" i="1"/>
  <c r="C239" i="1"/>
  <c r="G238" i="1"/>
  <c r="E238" i="1"/>
  <c r="C238" i="1"/>
  <c r="G237" i="1"/>
  <c r="E237" i="1"/>
  <c r="C237" i="1"/>
  <c r="G236" i="1"/>
  <c r="E236" i="1"/>
  <c r="C236" i="1"/>
  <c r="G235" i="1"/>
  <c r="G243" i="1" s="1"/>
  <c r="G254" i="1" s="1"/>
  <c r="F235" i="1"/>
  <c r="E235" i="1"/>
  <c r="C235" i="1"/>
  <c r="G234" i="1"/>
  <c r="E234" i="1"/>
  <c r="C234" i="1"/>
  <c r="G233" i="1"/>
  <c r="E233" i="1"/>
  <c r="E243" i="1" s="1"/>
  <c r="C233" i="1"/>
  <c r="C243" i="1" s="1"/>
  <c r="C254" i="1" s="1"/>
  <c r="C224" i="1" a="1"/>
  <c r="C224" i="1" s="1"/>
  <c r="G221" i="1"/>
  <c r="G220" i="1"/>
  <c r="F220" i="1"/>
  <c r="E220" i="1"/>
  <c r="D220" i="1"/>
  <c r="H220" i="1" s="1"/>
  <c r="G219" i="1"/>
  <c r="F219" i="1"/>
  <c r="H219" i="1" s="1"/>
  <c r="E219" i="1"/>
  <c r="D219" i="1"/>
  <c r="H218" i="1"/>
  <c r="G218" i="1"/>
  <c r="F218" i="1"/>
  <c r="E218" i="1"/>
  <c r="D218" i="1"/>
  <c r="G217" i="1"/>
  <c r="F217" i="1"/>
  <c r="H217" i="1" s="1"/>
  <c r="E217" i="1"/>
  <c r="D217" i="1"/>
  <c r="G216" i="1"/>
  <c r="F216" i="1"/>
  <c r="H216" i="1" s="1"/>
  <c r="E216" i="1"/>
  <c r="D216" i="1"/>
  <c r="G215" i="1"/>
  <c r="F215" i="1"/>
  <c r="F221" i="1" s="1"/>
  <c r="E215" i="1"/>
  <c r="E221" i="1" s="1"/>
  <c r="D215" i="1"/>
  <c r="D221" i="1" s="1"/>
  <c r="G211" i="1"/>
  <c r="F211" i="1"/>
  <c r="E211" i="1"/>
  <c r="C211" i="1"/>
  <c r="G210" i="1"/>
  <c r="E210" i="1"/>
  <c r="C210" i="1"/>
  <c r="G209" i="1"/>
  <c r="E209" i="1"/>
  <c r="D209" i="1"/>
  <c r="C209" i="1"/>
  <c r="G208" i="1"/>
  <c r="E208" i="1"/>
  <c r="C208" i="1"/>
  <c r="G207" i="1"/>
  <c r="E207" i="1"/>
  <c r="C207" i="1"/>
  <c r="G206" i="1"/>
  <c r="E206" i="1"/>
  <c r="C206" i="1"/>
  <c r="G205" i="1"/>
  <c r="E205" i="1"/>
  <c r="C205" i="1"/>
  <c r="C212" i="1" s="1"/>
  <c r="C223" i="1" s="1"/>
  <c r="G204" i="1"/>
  <c r="F204" i="1"/>
  <c r="E204" i="1"/>
  <c r="C204" i="1"/>
  <c r="G203" i="1"/>
  <c r="E203" i="1"/>
  <c r="C203" i="1"/>
  <c r="G202" i="1"/>
  <c r="G212" i="1" s="1"/>
  <c r="G223" i="1" s="1"/>
  <c r="E202" i="1"/>
  <c r="E212" i="1" s="1"/>
  <c r="D202" i="1"/>
  <c r="C202" i="1"/>
  <c r="C193" i="1" a="1"/>
  <c r="C193" i="1" s="1"/>
  <c r="G190" i="1"/>
  <c r="G189" i="1"/>
  <c r="F189" i="1"/>
  <c r="H189" i="1" s="1"/>
  <c r="E189" i="1"/>
  <c r="D189" i="1"/>
  <c r="G188" i="1"/>
  <c r="F188" i="1"/>
  <c r="H188" i="1" s="1"/>
  <c r="E188" i="1"/>
  <c r="D188" i="1"/>
  <c r="H187" i="1"/>
  <c r="G187" i="1"/>
  <c r="F187" i="1"/>
  <c r="E187" i="1"/>
  <c r="D187" i="1"/>
  <c r="G186" i="1"/>
  <c r="F186" i="1"/>
  <c r="H186" i="1" s="1"/>
  <c r="E186" i="1"/>
  <c r="D186" i="1"/>
  <c r="G185" i="1"/>
  <c r="F185" i="1"/>
  <c r="H185" i="1" s="1"/>
  <c r="E185" i="1"/>
  <c r="D185" i="1"/>
  <c r="G184" i="1"/>
  <c r="F184" i="1"/>
  <c r="F190" i="1" s="1"/>
  <c r="E184" i="1"/>
  <c r="E190" i="1" s="1"/>
  <c r="D184" i="1"/>
  <c r="D190" i="1" s="1"/>
  <c r="G180" i="1"/>
  <c r="F180" i="1"/>
  <c r="E180" i="1"/>
  <c r="C180" i="1"/>
  <c r="G179" i="1"/>
  <c r="E179" i="1"/>
  <c r="C179" i="1"/>
  <c r="G178" i="1"/>
  <c r="E178" i="1"/>
  <c r="D178" i="1"/>
  <c r="C178" i="1"/>
  <c r="G177" i="1"/>
  <c r="E177" i="1"/>
  <c r="C177" i="1"/>
  <c r="G176" i="1"/>
  <c r="E176" i="1"/>
  <c r="C176" i="1"/>
  <c r="G175" i="1"/>
  <c r="E175" i="1"/>
  <c r="C175" i="1"/>
  <c r="G174" i="1"/>
  <c r="E174" i="1"/>
  <c r="C174" i="1"/>
  <c r="C181" i="1" s="1"/>
  <c r="C192" i="1" s="1"/>
  <c r="G173" i="1"/>
  <c r="F173" i="1"/>
  <c r="E173" i="1"/>
  <c r="C173" i="1"/>
  <c r="G172" i="1"/>
  <c r="E172" i="1"/>
  <c r="C172" i="1"/>
  <c r="G171" i="1"/>
  <c r="G181" i="1" s="1"/>
  <c r="G192" i="1" s="1"/>
  <c r="E171" i="1"/>
  <c r="E181" i="1" s="1"/>
  <c r="C171" i="1"/>
  <c r="C162" i="1"/>
  <c r="C162" i="1" a="1"/>
  <c r="G159" i="1"/>
  <c r="G158" i="1"/>
  <c r="F158" i="1"/>
  <c r="E158" i="1"/>
  <c r="D158" i="1"/>
  <c r="H158" i="1" s="1"/>
  <c r="G157" i="1"/>
  <c r="F157" i="1"/>
  <c r="H157" i="1" s="1"/>
  <c r="E157" i="1"/>
  <c r="D157" i="1"/>
  <c r="H156" i="1"/>
  <c r="G156" i="1"/>
  <c r="F156" i="1"/>
  <c r="E156" i="1"/>
  <c r="D156" i="1"/>
  <c r="G155" i="1"/>
  <c r="F155" i="1"/>
  <c r="H155" i="1" s="1"/>
  <c r="E155" i="1"/>
  <c r="D155" i="1"/>
  <c r="G154" i="1"/>
  <c r="F154" i="1"/>
  <c r="H154" i="1" s="1"/>
  <c r="E154" i="1"/>
  <c r="D154" i="1"/>
  <c r="G153" i="1"/>
  <c r="F153" i="1"/>
  <c r="F159" i="1" s="1"/>
  <c r="E153" i="1"/>
  <c r="E159" i="1" s="1"/>
  <c r="D153" i="1"/>
  <c r="D159" i="1" s="1"/>
  <c r="G149" i="1"/>
  <c r="F149" i="1"/>
  <c r="E149" i="1"/>
  <c r="C149" i="1"/>
  <c r="G148" i="1"/>
  <c r="E148" i="1"/>
  <c r="C148" i="1"/>
  <c r="G147" i="1"/>
  <c r="E147" i="1"/>
  <c r="D147" i="1"/>
  <c r="C147" i="1"/>
  <c r="G146" i="1"/>
  <c r="E146" i="1"/>
  <c r="C146" i="1"/>
  <c r="G145" i="1"/>
  <c r="E145" i="1"/>
  <c r="C145" i="1"/>
  <c r="G144" i="1"/>
  <c r="E144" i="1"/>
  <c r="C144" i="1"/>
  <c r="G143" i="1"/>
  <c r="E143" i="1"/>
  <c r="C143" i="1"/>
  <c r="G142" i="1"/>
  <c r="F142" i="1"/>
  <c r="E142" i="1"/>
  <c r="C142" i="1"/>
  <c r="G141" i="1"/>
  <c r="G150" i="1" s="1"/>
  <c r="G161" i="1" s="1"/>
  <c r="E141" i="1"/>
  <c r="C141" i="1"/>
  <c r="G140" i="1"/>
  <c r="E140" i="1"/>
  <c r="E150" i="1" s="1"/>
  <c r="C140" i="1"/>
  <c r="C150" i="1" s="1"/>
  <c r="C161" i="1" s="1"/>
  <c r="C131" i="1" a="1"/>
  <c r="C131" i="1" s="1"/>
  <c r="G127" i="1"/>
  <c r="F127" i="1"/>
  <c r="H127" i="1" s="1"/>
  <c r="E127" i="1"/>
  <c r="E128" i="1" s="1"/>
  <c r="D127" i="1"/>
  <c r="G126" i="1"/>
  <c r="F126" i="1"/>
  <c r="H126" i="1" s="1"/>
  <c r="E126" i="1"/>
  <c r="D126" i="1"/>
  <c r="G125" i="1"/>
  <c r="F125" i="1"/>
  <c r="H125" i="1" s="1"/>
  <c r="E125" i="1"/>
  <c r="D125" i="1"/>
  <c r="G124" i="1"/>
  <c r="F124" i="1"/>
  <c r="H124" i="1" s="1"/>
  <c r="E124" i="1"/>
  <c r="D124" i="1"/>
  <c r="G123" i="1"/>
  <c r="F123" i="1"/>
  <c r="H123" i="1" s="1"/>
  <c r="E123" i="1"/>
  <c r="D123" i="1"/>
  <c r="G122" i="1"/>
  <c r="G128" i="1" s="1"/>
  <c r="F122" i="1"/>
  <c r="F128" i="1" s="1"/>
  <c r="E122" i="1"/>
  <c r="D122" i="1"/>
  <c r="D128" i="1" s="1"/>
  <c r="G118" i="1"/>
  <c r="E118" i="1"/>
  <c r="D118" i="1"/>
  <c r="C118" i="1"/>
  <c r="G117" i="1"/>
  <c r="E117" i="1"/>
  <c r="C117" i="1"/>
  <c r="G116" i="1"/>
  <c r="E116" i="1"/>
  <c r="C116" i="1"/>
  <c r="G115" i="1"/>
  <c r="E115" i="1"/>
  <c r="C115" i="1"/>
  <c r="G114" i="1"/>
  <c r="E114" i="1"/>
  <c r="C114" i="1"/>
  <c r="G113" i="1"/>
  <c r="F113" i="1"/>
  <c r="E113" i="1"/>
  <c r="C113" i="1"/>
  <c r="G112" i="1"/>
  <c r="G119" i="1" s="1"/>
  <c r="E112" i="1"/>
  <c r="C112" i="1"/>
  <c r="G111" i="1"/>
  <c r="E111" i="1"/>
  <c r="C111" i="1"/>
  <c r="G110" i="1"/>
  <c r="E110" i="1"/>
  <c r="C110" i="1"/>
  <c r="G109" i="1"/>
  <c r="E109" i="1"/>
  <c r="E119" i="1" s="1"/>
  <c r="E130" i="1" s="1"/>
  <c r="E132" i="1" s="1"/>
  <c r="C109" i="1"/>
  <c r="C119" i="1" s="1"/>
  <c r="C130" i="1" s="1"/>
  <c r="C100" i="1" a="1"/>
  <c r="C100" i="1" s="1"/>
  <c r="G97" i="1"/>
  <c r="G96" i="1"/>
  <c r="F96" i="1"/>
  <c r="H96" i="1" s="1"/>
  <c r="E96" i="1"/>
  <c r="D96" i="1"/>
  <c r="G95" i="1"/>
  <c r="F95" i="1"/>
  <c r="H95" i="1" s="1"/>
  <c r="E95" i="1"/>
  <c r="D95" i="1"/>
  <c r="H94" i="1"/>
  <c r="G94" i="1"/>
  <c r="F94" i="1"/>
  <c r="E94" i="1"/>
  <c r="D94" i="1"/>
  <c r="G93" i="1"/>
  <c r="F93" i="1"/>
  <c r="H93" i="1" s="1"/>
  <c r="E93" i="1"/>
  <c r="D93" i="1"/>
  <c r="G92" i="1"/>
  <c r="F92" i="1"/>
  <c r="H92" i="1" s="1"/>
  <c r="E92" i="1"/>
  <c r="D92" i="1"/>
  <c r="D97" i="1" s="1"/>
  <c r="G91" i="1"/>
  <c r="F91" i="1"/>
  <c r="F97" i="1" s="1"/>
  <c r="H97" i="1" s="1"/>
  <c r="E91" i="1"/>
  <c r="E97" i="1" s="1"/>
  <c r="D91" i="1"/>
  <c r="G87" i="1"/>
  <c r="F87" i="1"/>
  <c r="E87" i="1"/>
  <c r="C87" i="1"/>
  <c r="G86" i="1"/>
  <c r="E86" i="1"/>
  <c r="C86" i="1"/>
  <c r="G85" i="1"/>
  <c r="E85" i="1"/>
  <c r="D85" i="1"/>
  <c r="C85" i="1"/>
  <c r="G84" i="1"/>
  <c r="E84" i="1"/>
  <c r="C84" i="1"/>
  <c r="G83" i="1"/>
  <c r="E83" i="1"/>
  <c r="C83" i="1"/>
  <c r="G82" i="1"/>
  <c r="E82" i="1"/>
  <c r="C82" i="1"/>
  <c r="G81" i="1"/>
  <c r="E81" i="1"/>
  <c r="C81" i="1"/>
  <c r="G80" i="1"/>
  <c r="G88" i="1" s="1"/>
  <c r="G99" i="1" s="1"/>
  <c r="E80" i="1"/>
  <c r="C80" i="1"/>
  <c r="G79" i="1"/>
  <c r="E79" i="1"/>
  <c r="C79" i="1"/>
  <c r="G78" i="1"/>
  <c r="E78" i="1"/>
  <c r="E88" i="1" s="1"/>
  <c r="C78" i="1"/>
  <c r="C88" i="1" s="1"/>
  <c r="C99" i="1" s="1"/>
  <c r="C69" i="1" a="1"/>
  <c r="C69" i="1" s="1"/>
  <c r="G65" i="1"/>
  <c r="F65" i="1"/>
  <c r="H65" i="1" s="1"/>
  <c r="E65" i="1"/>
  <c r="D65" i="1"/>
  <c r="G64" i="1"/>
  <c r="F64" i="1"/>
  <c r="H64" i="1" s="1"/>
  <c r="E64" i="1"/>
  <c r="D64" i="1"/>
  <c r="H63" i="1"/>
  <c r="G63" i="1"/>
  <c r="F63" i="1"/>
  <c r="E63" i="1"/>
  <c r="D63" i="1"/>
  <c r="G62" i="1"/>
  <c r="F62" i="1"/>
  <c r="H62" i="1" s="1"/>
  <c r="E62" i="1"/>
  <c r="D62" i="1"/>
  <c r="G61" i="1"/>
  <c r="F61" i="1"/>
  <c r="H61" i="1" s="1"/>
  <c r="E61" i="1"/>
  <c r="D61" i="1"/>
  <c r="G60" i="1"/>
  <c r="G66" i="1" s="1"/>
  <c r="F60" i="1"/>
  <c r="F66" i="1" s="1"/>
  <c r="E60" i="1"/>
  <c r="E66" i="1" s="1"/>
  <c r="D60" i="1"/>
  <c r="D66" i="1" s="1"/>
  <c r="G56" i="1"/>
  <c r="F56" i="1"/>
  <c r="E56" i="1"/>
  <c r="C56" i="1"/>
  <c r="G55" i="1"/>
  <c r="E55" i="1"/>
  <c r="C55" i="1"/>
  <c r="G54" i="1"/>
  <c r="E54" i="1"/>
  <c r="C54" i="1"/>
  <c r="G53" i="1"/>
  <c r="E53" i="1"/>
  <c r="C53" i="1"/>
  <c r="G52" i="1"/>
  <c r="E52" i="1"/>
  <c r="C52" i="1"/>
  <c r="G51" i="1"/>
  <c r="E51" i="1"/>
  <c r="C51" i="1"/>
  <c r="G50" i="1"/>
  <c r="E50" i="1"/>
  <c r="C50" i="1"/>
  <c r="G49" i="1"/>
  <c r="F49" i="1"/>
  <c r="E49" i="1"/>
  <c r="C49" i="1"/>
  <c r="G48" i="1"/>
  <c r="E48" i="1"/>
  <c r="C48" i="1"/>
  <c r="G47" i="1"/>
  <c r="E47" i="1"/>
  <c r="E57" i="1" s="1"/>
  <c r="C47" i="1"/>
  <c r="C57" i="1" s="1"/>
  <c r="C68" i="1" s="1"/>
  <c r="BK252" i="1"/>
  <c r="BJ252" i="1"/>
  <c r="BL252" i="1" s="1"/>
  <c r="BI252" i="1"/>
  <c r="BH252" i="1"/>
  <c r="BL251" i="1"/>
  <c r="BL250" i="1"/>
  <c r="BL249" i="1"/>
  <c r="BL248" i="1"/>
  <c r="BL247" i="1"/>
  <c r="BL246" i="1"/>
  <c r="BK243" i="1"/>
  <c r="BK254" i="1" s="1"/>
  <c r="BI243" i="1"/>
  <c r="BI254" i="1" s="1"/>
  <c r="BG243" i="1"/>
  <c r="BG254" i="1" s="1"/>
  <c r="BJ242" i="1"/>
  <c r="BH242" i="1"/>
  <c r="BJ241" i="1"/>
  <c r="BL241" i="1" s="1"/>
  <c r="BH241" i="1"/>
  <c r="BJ240" i="1"/>
  <c r="BL240" i="1" s="1"/>
  <c r="BH240" i="1"/>
  <c r="BJ239" i="1"/>
  <c r="BL239" i="1" s="1"/>
  <c r="BH239" i="1"/>
  <c r="BJ238" i="1"/>
  <c r="BH238" i="1"/>
  <c r="BJ237" i="1"/>
  <c r="BL237" i="1" s="1"/>
  <c r="BH237" i="1"/>
  <c r="BH243" i="1" s="1"/>
  <c r="BH254" i="1" s="1"/>
  <c r="BJ236" i="1"/>
  <c r="BH236" i="1"/>
  <c r="BL236" i="1" s="1"/>
  <c r="BJ235" i="1"/>
  <c r="BH235" i="1"/>
  <c r="BL235" i="1" s="1"/>
  <c r="BJ234" i="1"/>
  <c r="BL234" i="1" s="1"/>
  <c r="BH234" i="1"/>
  <c r="BJ233" i="1"/>
  <c r="BL233" i="1" s="1"/>
  <c r="BH233" i="1"/>
  <c r="BI223" i="1"/>
  <c r="BG223" i="1"/>
  <c r="BK221" i="1"/>
  <c r="BJ221" i="1"/>
  <c r="BL221" i="1" s="1"/>
  <c r="BI221" i="1"/>
  <c r="BH221" i="1"/>
  <c r="BL220" i="1"/>
  <c r="BL219" i="1"/>
  <c r="BL218" i="1"/>
  <c r="BL217" i="1"/>
  <c r="BL216" i="1"/>
  <c r="BL215" i="1"/>
  <c r="BK212" i="1"/>
  <c r="BK223" i="1" s="1"/>
  <c r="BJ212" i="1"/>
  <c r="BI212" i="1"/>
  <c r="BG212" i="1"/>
  <c r="BJ211" i="1"/>
  <c r="BL211" i="1" s="1"/>
  <c r="BH211" i="1"/>
  <c r="BJ210" i="1"/>
  <c r="BH210" i="1"/>
  <c r="BJ209" i="1"/>
  <c r="BH209" i="1"/>
  <c r="BJ208" i="1"/>
  <c r="BH208" i="1"/>
  <c r="BJ207" i="1"/>
  <c r="BH207" i="1"/>
  <c r="BL206" i="1"/>
  <c r="BJ206" i="1"/>
  <c r="BH206" i="1"/>
  <c r="BJ205" i="1"/>
  <c r="BH205" i="1"/>
  <c r="BJ204" i="1"/>
  <c r="BL204" i="1" s="1"/>
  <c r="BH204" i="1"/>
  <c r="BJ203" i="1"/>
  <c r="BL203" i="1" s="1"/>
  <c r="BH203" i="1"/>
  <c r="BJ202" i="1"/>
  <c r="BH202" i="1"/>
  <c r="BK192" i="1"/>
  <c r="BG192" i="1"/>
  <c r="BL190" i="1"/>
  <c r="BK190" i="1"/>
  <c r="BJ190" i="1"/>
  <c r="BI190" i="1"/>
  <c r="BH190" i="1"/>
  <c r="BL189" i="1"/>
  <c r="BL188" i="1"/>
  <c r="BL187" i="1"/>
  <c r="BL186" i="1"/>
  <c r="BL185" i="1"/>
  <c r="BL184" i="1"/>
  <c r="BK181" i="1"/>
  <c r="BI181" i="1"/>
  <c r="BI192" i="1" s="1"/>
  <c r="BG181" i="1"/>
  <c r="BJ180" i="1"/>
  <c r="BH180" i="1"/>
  <c r="BJ179" i="1"/>
  <c r="BH179" i="1"/>
  <c r="BJ178" i="1"/>
  <c r="BL178" i="1" s="1"/>
  <c r="BH178" i="1"/>
  <c r="BJ177" i="1"/>
  <c r="BL177" i="1" s="1"/>
  <c r="BH177" i="1"/>
  <c r="BJ176" i="1"/>
  <c r="BL176" i="1" s="1"/>
  <c r="BH176" i="1"/>
  <c r="BJ175" i="1"/>
  <c r="BH175" i="1"/>
  <c r="BJ174" i="1"/>
  <c r="BH174" i="1"/>
  <c r="BJ173" i="1"/>
  <c r="BL173" i="1" s="1"/>
  <c r="BH173" i="1"/>
  <c r="BJ172" i="1"/>
  <c r="BH172" i="1"/>
  <c r="BJ171" i="1"/>
  <c r="BL171" i="1" s="1"/>
  <c r="BH171" i="1"/>
  <c r="BG162" i="1"/>
  <c r="BI163" i="1" s="1"/>
  <c r="BI161" i="1"/>
  <c r="BK159" i="1"/>
  <c r="BJ159" i="1"/>
  <c r="BL159" i="1" s="1"/>
  <c r="BI159" i="1"/>
  <c r="BH159" i="1"/>
  <c r="BL158" i="1"/>
  <c r="BL157" i="1"/>
  <c r="BL156" i="1"/>
  <c r="BL155" i="1"/>
  <c r="BL154" i="1"/>
  <c r="BL153" i="1"/>
  <c r="BK150" i="1"/>
  <c r="BK161" i="1" s="1"/>
  <c r="BI150" i="1"/>
  <c r="BG150" i="1"/>
  <c r="BG161" i="1" s="1"/>
  <c r="BJ149" i="1"/>
  <c r="BH149" i="1"/>
  <c r="BJ148" i="1"/>
  <c r="BH148" i="1"/>
  <c r="BJ147" i="1"/>
  <c r="BL147" i="1" s="1"/>
  <c r="BH147" i="1"/>
  <c r="BL146" i="1"/>
  <c r="BJ146" i="1"/>
  <c r="BH146" i="1"/>
  <c r="BJ145" i="1"/>
  <c r="BH145" i="1"/>
  <c r="BJ144" i="1"/>
  <c r="BH144" i="1"/>
  <c r="BL143" i="1"/>
  <c r="BJ143" i="1"/>
  <c r="BH143" i="1"/>
  <c r="BJ142" i="1"/>
  <c r="BH142" i="1"/>
  <c r="BJ141" i="1"/>
  <c r="BL141" i="1" s="1"/>
  <c r="BH141" i="1"/>
  <c r="BJ140" i="1"/>
  <c r="BH140" i="1"/>
  <c r="BK128" i="1"/>
  <c r="BK130" i="1" s="1"/>
  <c r="BJ128" i="1"/>
  <c r="BL128" i="1" s="1"/>
  <c r="BI128" i="1"/>
  <c r="BH128" i="1"/>
  <c r="BL127" i="1"/>
  <c r="BL126" i="1"/>
  <c r="BL125" i="1"/>
  <c r="BL124" i="1"/>
  <c r="BL123" i="1"/>
  <c r="BL122" i="1"/>
  <c r="BK119" i="1"/>
  <c r="BI119" i="1"/>
  <c r="BI130" i="1" s="1"/>
  <c r="BG119" i="1"/>
  <c r="BG130" i="1" s="1"/>
  <c r="BJ118" i="1"/>
  <c r="BH118" i="1"/>
  <c r="BJ117" i="1"/>
  <c r="BH117" i="1"/>
  <c r="BJ116" i="1"/>
  <c r="BL116" i="1" s="1"/>
  <c r="BH116" i="1"/>
  <c r="BJ115" i="1"/>
  <c r="BH115" i="1"/>
  <c r="BJ114" i="1"/>
  <c r="BL114" i="1" s="1"/>
  <c r="BH114" i="1"/>
  <c r="BJ113" i="1"/>
  <c r="BH113" i="1"/>
  <c r="BL113" i="1" s="1"/>
  <c r="BJ112" i="1"/>
  <c r="BH112" i="1"/>
  <c r="BJ111" i="1"/>
  <c r="BL111" i="1" s="1"/>
  <c r="BH111" i="1"/>
  <c r="BJ110" i="1"/>
  <c r="BH110" i="1"/>
  <c r="BL110" i="1" s="1"/>
  <c r="BJ109" i="1"/>
  <c r="BH109" i="1"/>
  <c r="BH119" i="1" s="1"/>
  <c r="BH130" i="1" s="1"/>
  <c r="BG99" i="1"/>
  <c r="BL97" i="1"/>
  <c r="BK97" i="1"/>
  <c r="BJ97" i="1"/>
  <c r="BI97" i="1"/>
  <c r="BH97" i="1"/>
  <c r="BL96" i="1"/>
  <c r="BL95" i="1"/>
  <c r="BL94" i="1"/>
  <c r="BL93" i="1"/>
  <c r="BL92" i="1"/>
  <c r="BL91" i="1"/>
  <c r="BK88" i="1"/>
  <c r="BK99" i="1" s="1"/>
  <c r="BI88" i="1"/>
  <c r="BI99" i="1" s="1"/>
  <c r="BG88" i="1"/>
  <c r="BJ87" i="1"/>
  <c r="BH87" i="1"/>
  <c r="BJ86" i="1"/>
  <c r="BH86" i="1"/>
  <c r="BL86" i="1" s="1"/>
  <c r="BJ85" i="1"/>
  <c r="BL85" i="1" s="1"/>
  <c r="BH85" i="1"/>
  <c r="BJ84" i="1"/>
  <c r="BL84" i="1" s="1"/>
  <c r="BH84" i="1"/>
  <c r="BJ83" i="1"/>
  <c r="BL83" i="1" s="1"/>
  <c r="BH83" i="1"/>
  <c r="BJ82" i="1"/>
  <c r="BL82" i="1" s="1"/>
  <c r="BH82" i="1"/>
  <c r="BJ81" i="1"/>
  <c r="BL81" i="1" s="1"/>
  <c r="BH81" i="1"/>
  <c r="BJ80" i="1"/>
  <c r="BH80" i="1"/>
  <c r="BL80" i="1" s="1"/>
  <c r="BJ79" i="1"/>
  <c r="BH79" i="1"/>
  <c r="BJ78" i="1"/>
  <c r="BL78" i="1" s="1"/>
  <c r="BH78" i="1"/>
  <c r="BI68" i="1"/>
  <c r="BK66" i="1"/>
  <c r="BJ66" i="1"/>
  <c r="BL66" i="1" s="1"/>
  <c r="BI66" i="1"/>
  <c r="BH66" i="1"/>
  <c r="BL65" i="1"/>
  <c r="BL64" i="1"/>
  <c r="BL63" i="1"/>
  <c r="BL62" i="1"/>
  <c r="BL61" i="1"/>
  <c r="BL60" i="1"/>
  <c r="BK57" i="1"/>
  <c r="BK68" i="1" s="1"/>
  <c r="BI57" i="1"/>
  <c r="BG57" i="1"/>
  <c r="BG68" i="1" s="1"/>
  <c r="BJ56" i="1"/>
  <c r="BH56" i="1"/>
  <c r="BJ55" i="1"/>
  <c r="BH55" i="1"/>
  <c r="BJ54" i="1"/>
  <c r="BH54" i="1"/>
  <c r="BJ53" i="1"/>
  <c r="BL53" i="1" s="1"/>
  <c r="BH53" i="1"/>
  <c r="BJ52" i="1"/>
  <c r="BH52" i="1"/>
  <c r="BJ51" i="1"/>
  <c r="BH51" i="1"/>
  <c r="BL51" i="1" s="1"/>
  <c r="BJ50" i="1"/>
  <c r="BH50" i="1"/>
  <c r="BL50" i="1" s="1"/>
  <c r="BJ49" i="1"/>
  <c r="BH49" i="1"/>
  <c r="BJ48" i="1"/>
  <c r="BH48" i="1"/>
  <c r="BJ47" i="1"/>
  <c r="BH47" i="1"/>
  <c r="BG38" i="1"/>
  <c r="BK37" i="1"/>
  <c r="BG37" i="1"/>
  <c r="BL35" i="1"/>
  <c r="BK35" i="1"/>
  <c r="BJ35" i="1"/>
  <c r="BI35" i="1"/>
  <c r="BH35" i="1"/>
  <c r="BL34" i="1"/>
  <c r="BL33" i="1"/>
  <c r="BL32" i="1"/>
  <c r="BL31" i="1"/>
  <c r="BL30" i="1"/>
  <c r="BL29" i="1"/>
  <c r="BK26" i="1"/>
  <c r="BI26" i="1"/>
  <c r="BI37" i="1" s="1"/>
  <c r="BG26" i="1"/>
  <c r="BJ25" i="1"/>
  <c r="BL25" i="1" s="1"/>
  <c r="BH25" i="1"/>
  <c r="BJ24" i="1"/>
  <c r="BL24" i="1" s="1"/>
  <c r="BH24" i="1"/>
  <c r="BL23" i="1"/>
  <c r="BJ23" i="1"/>
  <c r="BH23" i="1"/>
  <c r="BJ22" i="1"/>
  <c r="BL22" i="1" s="1"/>
  <c r="BH22" i="1"/>
  <c r="BL21" i="1"/>
  <c r="BJ21" i="1"/>
  <c r="BH21" i="1"/>
  <c r="BJ20" i="1"/>
  <c r="BH20" i="1"/>
  <c r="BL20" i="1" s="1"/>
  <c r="BJ19" i="1"/>
  <c r="BL19" i="1" s="1"/>
  <c r="BH19" i="1"/>
  <c r="BJ18" i="1"/>
  <c r="BL18" i="1" s="1"/>
  <c r="BH18" i="1"/>
  <c r="BJ17" i="1"/>
  <c r="BH17" i="1"/>
  <c r="BJ16" i="1"/>
  <c r="BH16" i="1"/>
  <c r="BH26" i="1" s="1"/>
  <c r="BH37" i="1" s="1"/>
  <c r="BD252" i="1"/>
  <c r="BC252" i="1"/>
  <c r="BE252" i="1" s="1"/>
  <c r="BB252" i="1"/>
  <c r="BA252" i="1"/>
  <c r="BE251" i="1"/>
  <c r="BE250" i="1"/>
  <c r="BE249" i="1"/>
  <c r="BE248" i="1"/>
  <c r="BE247" i="1"/>
  <c r="BE246" i="1"/>
  <c r="BD243" i="1"/>
  <c r="BD254" i="1" s="1"/>
  <c r="BB243" i="1"/>
  <c r="BB254" i="1" s="1"/>
  <c r="AZ243" i="1"/>
  <c r="AZ254" i="1" s="1"/>
  <c r="BC242" i="1"/>
  <c r="BA242" i="1"/>
  <c r="BE242" i="1" s="1"/>
  <c r="BC241" i="1"/>
  <c r="BA241" i="1"/>
  <c r="BC240" i="1"/>
  <c r="BA240" i="1"/>
  <c r="BC239" i="1"/>
  <c r="BA239" i="1"/>
  <c r="BC238" i="1"/>
  <c r="BA238" i="1"/>
  <c r="BC237" i="1"/>
  <c r="BE237" i="1" s="1"/>
  <c r="BA237" i="1"/>
  <c r="BC236" i="1"/>
  <c r="BA236" i="1"/>
  <c r="BE236" i="1" s="1"/>
  <c r="BC235" i="1"/>
  <c r="BA235" i="1"/>
  <c r="BC234" i="1"/>
  <c r="BA234" i="1"/>
  <c r="BA243" i="1" s="1"/>
  <c r="BA254" i="1" s="1"/>
  <c r="BE233" i="1"/>
  <c r="BC233" i="1"/>
  <c r="BA233" i="1"/>
  <c r="BB223" i="1"/>
  <c r="AZ223" i="1"/>
  <c r="BD221" i="1"/>
  <c r="BC221" i="1"/>
  <c r="BE221" i="1" s="1"/>
  <c r="BB221" i="1"/>
  <c r="BA221" i="1"/>
  <c r="BE220" i="1"/>
  <c r="BE219" i="1"/>
  <c r="BE218" i="1"/>
  <c r="BE217" i="1"/>
  <c r="BE216" i="1"/>
  <c r="BE215" i="1"/>
  <c r="BD212" i="1"/>
  <c r="BD223" i="1" s="1"/>
  <c r="BB212" i="1"/>
  <c r="AZ212" i="1"/>
  <c r="BC211" i="1"/>
  <c r="BA211" i="1"/>
  <c r="BC210" i="1"/>
  <c r="BA210" i="1"/>
  <c r="BE210" i="1" s="1"/>
  <c r="BC209" i="1"/>
  <c r="BE209" i="1" s="1"/>
  <c r="BA209" i="1"/>
  <c r="BC208" i="1"/>
  <c r="BA208" i="1"/>
  <c r="BC207" i="1"/>
  <c r="BE207" i="1" s="1"/>
  <c r="BA207" i="1"/>
  <c r="BC206" i="1"/>
  <c r="BA206" i="1"/>
  <c r="BE206" i="1" s="1"/>
  <c r="BC205" i="1"/>
  <c r="BA205" i="1"/>
  <c r="BC204" i="1"/>
  <c r="BA204" i="1"/>
  <c r="BC203" i="1"/>
  <c r="BE203" i="1" s="1"/>
  <c r="BA203" i="1"/>
  <c r="BC202" i="1"/>
  <c r="BE202" i="1" s="1"/>
  <c r="BA202" i="1"/>
  <c r="BD192" i="1"/>
  <c r="AZ192" i="1"/>
  <c r="BE190" i="1"/>
  <c r="BD190" i="1"/>
  <c r="BC190" i="1"/>
  <c r="BB190" i="1"/>
  <c r="BB192" i="1" s="1"/>
  <c r="BA190" i="1"/>
  <c r="BE189" i="1"/>
  <c r="BE188" i="1"/>
  <c r="BE187" i="1"/>
  <c r="BE186" i="1"/>
  <c r="BE185" i="1"/>
  <c r="BE184" i="1"/>
  <c r="BD181" i="1"/>
  <c r="BB181" i="1"/>
  <c r="AZ181" i="1"/>
  <c r="BC180" i="1"/>
  <c r="BA180" i="1"/>
  <c r="BC179" i="1"/>
  <c r="BA179" i="1"/>
  <c r="BC178" i="1"/>
  <c r="BA178" i="1"/>
  <c r="BC177" i="1"/>
  <c r="BA177" i="1"/>
  <c r="BC176" i="1"/>
  <c r="BA176" i="1"/>
  <c r="BC175" i="1"/>
  <c r="BE175" i="1" s="1"/>
  <c r="BA175" i="1"/>
  <c r="BC174" i="1"/>
  <c r="BA174" i="1"/>
  <c r="BE173" i="1"/>
  <c r="BC173" i="1"/>
  <c r="BA173" i="1"/>
  <c r="BC172" i="1"/>
  <c r="BE172" i="1" s="1"/>
  <c r="BA172" i="1"/>
  <c r="BC171" i="1"/>
  <c r="BA171" i="1"/>
  <c r="BA181" i="1" s="1"/>
  <c r="BA192" i="1" s="1"/>
  <c r="AZ162" i="1"/>
  <c r="BD159" i="1"/>
  <c r="BC159" i="1"/>
  <c r="BE159" i="1" s="1"/>
  <c r="BB159" i="1"/>
  <c r="BA159" i="1"/>
  <c r="BE158" i="1"/>
  <c r="BE157" i="1"/>
  <c r="BE156" i="1"/>
  <c r="BE155" i="1"/>
  <c r="BE154" i="1"/>
  <c r="BE153" i="1"/>
  <c r="BD150" i="1"/>
  <c r="BD161" i="1" s="1"/>
  <c r="BB150" i="1"/>
  <c r="BB161" i="1" s="1"/>
  <c r="BB163" i="1" s="1"/>
  <c r="AZ150" i="1"/>
  <c r="AZ161" i="1" s="1"/>
  <c r="BC149" i="1"/>
  <c r="BA149" i="1"/>
  <c r="BC148" i="1"/>
  <c r="BA148" i="1"/>
  <c r="BC147" i="1"/>
  <c r="BE147" i="1" s="1"/>
  <c r="BA147" i="1"/>
  <c r="BC146" i="1"/>
  <c r="BA146" i="1"/>
  <c r="BC145" i="1"/>
  <c r="BA145" i="1"/>
  <c r="BC144" i="1"/>
  <c r="BA144" i="1"/>
  <c r="BE143" i="1"/>
  <c r="BC143" i="1"/>
  <c r="BA143" i="1"/>
  <c r="BC142" i="1"/>
  <c r="BE142" i="1" s="1"/>
  <c r="BA142" i="1"/>
  <c r="BC141" i="1"/>
  <c r="BE141" i="1" s="1"/>
  <c r="BA141" i="1"/>
  <c r="BC140" i="1"/>
  <c r="BA140" i="1"/>
  <c r="BD128" i="1"/>
  <c r="BC128" i="1"/>
  <c r="BE128" i="1" s="1"/>
  <c r="BB128" i="1"/>
  <c r="BA128" i="1"/>
  <c r="BE127" i="1"/>
  <c r="BE126" i="1"/>
  <c r="BE125" i="1"/>
  <c r="BE124" i="1"/>
  <c r="BE123" i="1"/>
  <c r="BE122" i="1"/>
  <c r="BD119" i="1"/>
  <c r="BD130" i="1" s="1"/>
  <c r="BB119" i="1"/>
  <c r="BB130" i="1" s="1"/>
  <c r="AZ119" i="1"/>
  <c r="AZ130" i="1" s="1"/>
  <c r="BC118" i="1"/>
  <c r="BE118" i="1" s="1"/>
  <c r="BA118" i="1"/>
  <c r="BC117" i="1"/>
  <c r="BE117" i="1" s="1"/>
  <c r="BA117" i="1"/>
  <c r="BC116" i="1"/>
  <c r="BE116" i="1" s="1"/>
  <c r="BA116" i="1"/>
  <c r="BC115" i="1"/>
  <c r="BA115" i="1"/>
  <c r="BC114" i="1"/>
  <c r="BA114" i="1"/>
  <c r="BC113" i="1"/>
  <c r="BA113" i="1"/>
  <c r="BE113" i="1" s="1"/>
  <c r="BC112" i="1"/>
  <c r="BE112" i="1" s="1"/>
  <c r="BA112" i="1"/>
  <c r="BC111" i="1"/>
  <c r="BE111" i="1" s="1"/>
  <c r="BA111" i="1"/>
  <c r="BC110" i="1"/>
  <c r="BE110" i="1" s="1"/>
  <c r="BA110" i="1"/>
  <c r="BC109" i="1"/>
  <c r="BA109" i="1"/>
  <c r="AZ99" i="1"/>
  <c r="BE97" i="1"/>
  <c r="BD97" i="1"/>
  <c r="BC97" i="1"/>
  <c r="BB97" i="1"/>
  <c r="BA97" i="1"/>
  <c r="BE96" i="1"/>
  <c r="BE95" i="1"/>
  <c r="BE94" i="1"/>
  <c r="BE93" i="1"/>
  <c r="BE92" i="1"/>
  <c r="BE91" i="1"/>
  <c r="BD88" i="1"/>
  <c r="BD99" i="1" s="1"/>
  <c r="BB88" i="1"/>
  <c r="BB99" i="1" s="1"/>
  <c r="AZ88" i="1"/>
  <c r="BC87" i="1"/>
  <c r="BE87" i="1" s="1"/>
  <c r="BA87" i="1"/>
  <c r="BC86" i="1"/>
  <c r="BA86" i="1"/>
  <c r="BC85" i="1"/>
  <c r="BA85" i="1"/>
  <c r="BC84" i="1"/>
  <c r="BA84" i="1"/>
  <c r="BC83" i="1"/>
  <c r="BE83" i="1" s="1"/>
  <c r="BA83" i="1"/>
  <c r="BC82" i="1"/>
  <c r="BA82" i="1"/>
  <c r="BE82" i="1" s="1"/>
  <c r="BC81" i="1"/>
  <c r="BE81" i="1" s="1"/>
  <c r="BA81" i="1"/>
  <c r="BC80" i="1"/>
  <c r="BA80" i="1"/>
  <c r="BC79" i="1"/>
  <c r="BA79" i="1"/>
  <c r="BC78" i="1"/>
  <c r="BA78" i="1"/>
  <c r="BE78" i="1" s="1"/>
  <c r="BB68" i="1"/>
  <c r="AZ68" i="1"/>
  <c r="BE66" i="1"/>
  <c r="BD66" i="1"/>
  <c r="BC66" i="1"/>
  <c r="BB66" i="1"/>
  <c r="BA66" i="1"/>
  <c r="BE65" i="1"/>
  <c r="BE64" i="1"/>
  <c r="BE63" i="1"/>
  <c r="BE62" i="1"/>
  <c r="BE61" i="1"/>
  <c r="BE60" i="1"/>
  <c r="BD57" i="1"/>
  <c r="BD68" i="1" s="1"/>
  <c r="BB57" i="1"/>
  <c r="AZ57" i="1"/>
  <c r="BC56" i="1"/>
  <c r="BA56" i="1"/>
  <c r="BC55" i="1"/>
  <c r="BA55" i="1"/>
  <c r="BC54" i="1"/>
  <c r="BA54" i="1"/>
  <c r="BC53" i="1"/>
  <c r="BA53" i="1"/>
  <c r="BC52" i="1"/>
  <c r="BA52" i="1"/>
  <c r="BC51" i="1"/>
  <c r="BE51" i="1" s="1"/>
  <c r="BA51" i="1"/>
  <c r="BC50" i="1"/>
  <c r="BA50" i="1"/>
  <c r="BC49" i="1"/>
  <c r="BA49" i="1"/>
  <c r="BC48" i="1"/>
  <c r="BA48" i="1"/>
  <c r="BC47" i="1"/>
  <c r="BA47" i="1"/>
  <c r="AZ38" i="1"/>
  <c r="BD37" i="1"/>
  <c r="BD35" i="1"/>
  <c r="BC35" i="1"/>
  <c r="BE35" i="1" s="1"/>
  <c r="BB35" i="1"/>
  <c r="BA35" i="1"/>
  <c r="BE34" i="1"/>
  <c r="BE33" i="1"/>
  <c r="BE32" i="1"/>
  <c r="BE31" i="1"/>
  <c r="BE30" i="1"/>
  <c r="BE29" i="1"/>
  <c r="BD26" i="1"/>
  <c r="BB26" i="1"/>
  <c r="BB37" i="1" s="1"/>
  <c r="AZ26" i="1"/>
  <c r="AZ37" i="1" s="1"/>
  <c r="BC25" i="1"/>
  <c r="BE25" i="1" s="1"/>
  <c r="BA25" i="1"/>
  <c r="BC24" i="1"/>
  <c r="BE24" i="1" s="1"/>
  <c r="BA24" i="1"/>
  <c r="BE23" i="1"/>
  <c r="BC23" i="1"/>
  <c r="BA23" i="1"/>
  <c r="BE22" i="1"/>
  <c r="BC22" i="1"/>
  <c r="BA22" i="1"/>
  <c r="BC21" i="1"/>
  <c r="BE21" i="1" s="1"/>
  <c r="BA21" i="1"/>
  <c r="BC20" i="1"/>
  <c r="BE20" i="1" s="1"/>
  <c r="BA20" i="1"/>
  <c r="BC19" i="1"/>
  <c r="BE19" i="1" s="1"/>
  <c r="BA19" i="1"/>
  <c r="BC18" i="1"/>
  <c r="BA18" i="1"/>
  <c r="BE18" i="1" s="1"/>
  <c r="BC17" i="1"/>
  <c r="BE17" i="1" s="1"/>
  <c r="BA17" i="1"/>
  <c r="BC16" i="1"/>
  <c r="BC26" i="1" s="1"/>
  <c r="BA16" i="1"/>
  <c r="BA26" i="1" s="1"/>
  <c r="BA37" i="1" s="1"/>
  <c r="AW252" i="1"/>
  <c r="AV252" i="1"/>
  <c r="AX252" i="1" s="1"/>
  <c r="AU252" i="1"/>
  <c r="AT252" i="1"/>
  <c r="AX251" i="1"/>
  <c r="AX250" i="1"/>
  <c r="AX249" i="1"/>
  <c r="AX248" i="1"/>
  <c r="AX247" i="1"/>
  <c r="AX246" i="1"/>
  <c r="AW243" i="1"/>
  <c r="AW254" i="1" s="1"/>
  <c r="AU243" i="1"/>
  <c r="AU254" i="1" s="1"/>
  <c r="AS243" i="1"/>
  <c r="AS254" i="1" s="1"/>
  <c r="AV242" i="1"/>
  <c r="F242" i="1" s="1"/>
  <c r="AT242" i="1"/>
  <c r="AV241" i="1"/>
  <c r="AT241" i="1"/>
  <c r="AV240" i="1"/>
  <c r="AT240" i="1"/>
  <c r="AV239" i="1"/>
  <c r="AT239" i="1"/>
  <c r="AV238" i="1"/>
  <c r="AX238" i="1" s="1"/>
  <c r="AT238" i="1"/>
  <c r="AV237" i="1"/>
  <c r="AX237" i="1" s="1"/>
  <c r="AT237" i="1"/>
  <c r="AV236" i="1"/>
  <c r="AT236" i="1"/>
  <c r="AX235" i="1"/>
  <c r="AV235" i="1"/>
  <c r="AT235" i="1"/>
  <c r="AV234" i="1"/>
  <c r="AT234" i="1"/>
  <c r="AV233" i="1"/>
  <c r="AX233" i="1" s="1"/>
  <c r="AT233" i="1"/>
  <c r="AU223" i="1"/>
  <c r="AS223" i="1"/>
  <c r="AW221" i="1"/>
  <c r="AV221" i="1"/>
  <c r="AX221" i="1" s="1"/>
  <c r="AU221" i="1"/>
  <c r="AT221" i="1"/>
  <c r="AX220" i="1"/>
  <c r="AX219" i="1"/>
  <c r="AX218" i="1"/>
  <c r="AX217" i="1"/>
  <c r="AX216" i="1"/>
  <c r="AX215" i="1"/>
  <c r="AW212" i="1"/>
  <c r="AW223" i="1" s="1"/>
  <c r="AU212" i="1"/>
  <c r="AS212" i="1"/>
  <c r="AV211" i="1"/>
  <c r="AT211" i="1"/>
  <c r="AX211" i="1" s="1"/>
  <c r="AV210" i="1"/>
  <c r="AT210" i="1"/>
  <c r="AV209" i="1"/>
  <c r="AT209" i="1"/>
  <c r="AV208" i="1"/>
  <c r="AT208" i="1"/>
  <c r="AV207" i="1"/>
  <c r="AT207" i="1"/>
  <c r="AV206" i="1"/>
  <c r="AX206" i="1" s="1"/>
  <c r="AT206" i="1"/>
  <c r="AV205" i="1"/>
  <c r="AX205" i="1" s="1"/>
  <c r="AT205" i="1"/>
  <c r="AV204" i="1"/>
  <c r="AX204" i="1" s="1"/>
  <c r="AT204" i="1"/>
  <c r="AV203" i="1"/>
  <c r="AX203" i="1" s="1"/>
  <c r="AT203" i="1"/>
  <c r="AV202" i="1"/>
  <c r="AT202" i="1"/>
  <c r="AW192" i="1"/>
  <c r="AW190" i="1"/>
  <c r="AV190" i="1"/>
  <c r="AX190" i="1" s="1"/>
  <c r="AU190" i="1"/>
  <c r="AT190" i="1"/>
  <c r="AX189" i="1"/>
  <c r="AX188" i="1"/>
  <c r="AX187" i="1"/>
  <c r="AX186" i="1"/>
  <c r="AX185" i="1"/>
  <c r="AX184" i="1"/>
  <c r="AW181" i="1"/>
  <c r="AU181" i="1"/>
  <c r="AU192" i="1" s="1"/>
  <c r="AS181" i="1"/>
  <c r="AS192" i="1" s="1"/>
  <c r="AV180" i="1"/>
  <c r="AX180" i="1" s="1"/>
  <c r="AT180" i="1"/>
  <c r="AV179" i="1"/>
  <c r="AT179" i="1"/>
  <c r="AV178" i="1"/>
  <c r="AT178" i="1"/>
  <c r="AV177" i="1"/>
  <c r="AX177" i="1" s="1"/>
  <c r="AT177" i="1"/>
  <c r="AV176" i="1"/>
  <c r="AX176" i="1" s="1"/>
  <c r="AT176" i="1"/>
  <c r="AV175" i="1"/>
  <c r="AX175" i="1" s="1"/>
  <c r="AT175" i="1"/>
  <c r="AV174" i="1"/>
  <c r="AT174" i="1"/>
  <c r="AV173" i="1"/>
  <c r="AT173" i="1"/>
  <c r="AX173" i="1" s="1"/>
  <c r="AV172" i="1"/>
  <c r="AT172" i="1"/>
  <c r="AV171" i="1"/>
  <c r="AT171" i="1"/>
  <c r="AS162" i="1"/>
  <c r="AU163" i="1" s="1"/>
  <c r="AU161" i="1"/>
  <c r="AS161" i="1"/>
  <c r="AX159" i="1"/>
  <c r="AW159" i="1"/>
  <c r="AV159" i="1"/>
  <c r="AU159" i="1"/>
  <c r="AT159" i="1"/>
  <c r="AX158" i="1"/>
  <c r="AX157" i="1"/>
  <c r="AX156" i="1"/>
  <c r="AX155" i="1"/>
  <c r="AX154" i="1"/>
  <c r="AX153" i="1"/>
  <c r="AW150" i="1"/>
  <c r="AW161" i="1" s="1"/>
  <c r="AU150" i="1"/>
  <c r="AS150" i="1"/>
  <c r="AV149" i="1"/>
  <c r="AX149" i="1" s="1"/>
  <c r="AT149" i="1"/>
  <c r="AV148" i="1"/>
  <c r="AX148" i="1" s="1"/>
  <c r="AT148" i="1"/>
  <c r="AV147" i="1"/>
  <c r="AT147" i="1"/>
  <c r="AV146" i="1"/>
  <c r="AT146" i="1"/>
  <c r="AV145" i="1"/>
  <c r="AX145" i="1" s="1"/>
  <c r="AT145" i="1"/>
  <c r="AV144" i="1"/>
  <c r="AT144" i="1"/>
  <c r="AV143" i="1"/>
  <c r="AX143" i="1" s="1"/>
  <c r="AT143" i="1"/>
  <c r="AV142" i="1"/>
  <c r="AX142" i="1" s="1"/>
  <c r="AT142" i="1"/>
  <c r="AV141" i="1"/>
  <c r="AT141" i="1"/>
  <c r="AX141" i="1" s="1"/>
  <c r="AV140" i="1"/>
  <c r="AT140" i="1"/>
  <c r="AW128" i="1"/>
  <c r="AV128" i="1"/>
  <c r="AX128" i="1" s="1"/>
  <c r="AU128" i="1"/>
  <c r="AU130" i="1" s="1"/>
  <c r="AT128" i="1"/>
  <c r="AX127" i="1"/>
  <c r="AX126" i="1"/>
  <c r="AX125" i="1"/>
  <c r="AX124" i="1"/>
  <c r="AX123" i="1"/>
  <c r="AX122" i="1"/>
  <c r="AW119" i="1"/>
  <c r="AW130" i="1" s="1"/>
  <c r="AU119" i="1"/>
  <c r="AS119" i="1"/>
  <c r="AS130" i="1" s="1"/>
  <c r="AV118" i="1"/>
  <c r="AX118" i="1" s="1"/>
  <c r="AT118" i="1"/>
  <c r="AV117" i="1"/>
  <c r="AT117" i="1"/>
  <c r="AV116" i="1"/>
  <c r="AX116" i="1" s="1"/>
  <c r="AT116" i="1"/>
  <c r="AV115" i="1"/>
  <c r="AX115" i="1" s="1"/>
  <c r="AT115" i="1"/>
  <c r="AV114" i="1"/>
  <c r="AX114" i="1" s="1"/>
  <c r="AT114" i="1"/>
  <c r="AV113" i="1"/>
  <c r="AX113" i="1" s="1"/>
  <c r="AT113" i="1"/>
  <c r="AV112" i="1"/>
  <c r="AX112" i="1" s="1"/>
  <c r="AT112" i="1"/>
  <c r="AV111" i="1"/>
  <c r="AT111" i="1"/>
  <c r="AX111" i="1" s="1"/>
  <c r="AV110" i="1"/>
  <c r="AX110" i="1" s="1"/>
  <c r="AT110" i="1"/>
  <c r="AV109" i="1"/>
  <c r="AT109" i="1"/>
  <c r="AT119" i="1" s="1"/>
  <c r="AT130" i="1" s="1"/>
  <c r="AS99" i="1"/>
  <c r="AX97" i="1"/>
  <c r="AW97" i="1"/>
  <c r="AW99" i="1" s="1"/>
  <c r="AV97" i="1"/>
  <c r="AU97" i="1"/>
  <c r="AT97" i="1"/>
  <c r="AX96" i="1"/>
  <c r="AX95" i="1"/>
  <c r="AX94" i="1"/>
  <c r="AX93" i="1"/>
  <c r="AX92" i="1"/>
  <c r="AX91" i="1"/>
  <c r="AW88" i="1"/>
  <c r="AU88" i="1"/>
  <c r="AU99" i="1" s="1"/>
  <c r="AS88" i="1"/>
  <c r="AV87" i="1"/>
  <c r="AX87" i="1" s="1"/>
  <c r="AT87" i="1"/>
  <c r="AV86" i="1"/>
  <c r="AX86" i="1" s="1"/>
  <c r="AT86" i="1"/>
  <c r="AV85" i="1"/>
  <c r="F85" i="1" s="1"/>
  <c r="H85" i="1" s="1"/>
  <c r="AT85" i="1"/>
  <c r="AV84" i="1"/>
  <c r="AX84" i="1" s="1"/>
  <c r="AT84" i="1"/>
  <c r="AV83" i="1"/>
  <c r="AX83" i="1" s="1"/>
  <c r="AT83" i="1"/>
  <c r="AV82" i="1"/>
  <c r="AT82" i="1"/>
  <c r="AV81" i="1"/>
  <c r="AT81" i="1"/>
  <c r="AV80" i="1"/>
  <c r="AX80" i="1" s="1"/>
  <c r="AT80" i="1"/>
  <c r="AV79" i="1"/>
  <c r="AT79" i="1"/>
  <c r="AV78" i="1"/>
  <c r="AT78" i="1"/>
  <c r="AU68" i="1"/>
  <c r="AW66" i="1"/>
  <c r="AV66" i="1"/>
  <c r="AX66" i="1" s="1"/>
  <c r="AU66" i="1"/>
  <c r="AT66" i="1"/>
  <c r="AX65" i="1"/>
  <c r="AX64" i="1"/>
  <c r="AX63" i="1"/>
  <c r="AX62" i="1"/>
  <c r="AX61" i="1"/>
  <c r="AX60" i="1"/>
  <c r="AW57" i="1"/>
  <c r="AW68" i="1" s="1"/>
  <c r="AU57" i="1"/>
  <c r="AS57" i="1"/>
  <c r="AS68" i="1" s="1"/>
  <c r="AV56" i="1"/>
  <c r="AT56" i="1"/>
  <c r="AV55" i="1"/>
  <c r="AX55" i="1" s="1"/>
  <c r="AT55" i="1"/>
  <c r="AV54" i="1"/>
  <c r="AT54" i="1"/>
  <c r="AV53" i="1"/>
  <c r="AT53" i="1"/>
  <c r="AV52" i="1"/>
  <c r="AT52" i="1"/>
  <c r="AV51" i="1"/>
  <c r="AT51" i="1"/>
  <c r="AV50" i="1"/>
  <c r="AT50" i="1"/>
  <c r="AV49" i="1"/>
  <c r="AT49" i="1"/>
  <c r="AV48" i="1"/>
  <c r="AT48" i="1"/>
  <c r="AV47" i="1"/>
  <c r="AT47" i="1"/>
  <c r="AS38" i="1"/>
  <c r="AW37" i="1"/>
  <c r="AS37" i="1"/>
  <c r="AW35" i="1"/>
  <c r="AV35" i="1"/>
  <c r="AX35" i="1" s="1"/>
  <c r="AU35" i="1"/>
  <c r="AT35" i="1"/>
  <c r="AX34" i="1"/>
  <c r="AX33" i="1"/>
  <c r="AX32" i="1"/>
  <c r="AX31" i="1"/>
  <c r="AX30" i="1"/>
  <c r="AX29" i="1"/>
  <c r="AW26" i="1"/>
  <c r="AU26" i="1"/>
  <c r="AU37" i="1" s="1"/>
  <c r="AS26" i="1"/>
  <c r="AX25" i="1"/>
  <c r="AV25" i="1"/>
  <c r="AT25" i="1"/>
  <c r="AV24" i="1"/>
  <c r="AX24" i="1" s="1"/>
  <c r="AT24" i="1"/>
  <c r="AX23" i="1"/>
  <c r="AV23" i="1"/>
  <c r="AT23" i="1"/>
  <c r="AV22" i="1"/>
  <c r="AX22" i="1" s="1"/>
  <c r="AT22" i="1"/>
  <c r="AV21" i="1"/>
  <c r="AT21" i="1"/>
  <c r="AX21" i="1" s="1"/>
  <c r="AV20" i="1"/>
  <c r="AX20" i="1" s="1"/>
  <c r="AT20" i="1"/>
  <c r="AV19" i="1"/>
  <c r="AX19" i="1" s="1"/>
  <c r="AT19" i="1"/>
  <c r="AV18" i="1"/>
  <c r="AX18" i="1" s="1"/>
  <c r="AT18" i="1"/>
  <c r="AV17" i="1"/>
  <c r="AT17" i="1"/>
  <c r="AX17" i="1" s="1"/>
  <c r="AV16" i="1"/>
  <c r="AV26" i="1" s="1"/>
  <c r="AT16" i="1"/>
  <c r="AP252" i="1"/>
  <c r="AP254" i="1" s="1"/>
  <c r="AO252" i="1"/>
  <c r="AQ252" i="1" s="1"/>
  <c r="AN252" i="1"/>
  <c r="AM252" i="1"/>
  <c r="AQ251" i="1"/>
  <c r="AQ250" i="1"/>
  <c r="AQ249" i="1"/>
  <c r="AQ248" i="1"/>
  <c r="AQ247" i="1"/>
  <c r="AQ246" i="1"/>
  <c r="AP243" i="1"/>
  <c r="AN243" i="1"/>
  <c r="AN254" i="1" s="1"/>
  <c r="AL243" i="1"/>
  <c r="AL254" i="1" s="1"/>
  <c r="AO242" i="1"/>
  <c r="AQ242" i="1" s="1"/>
  <c r="AM242" i="1"/>
  <c r="AO241" i="1"/>
  <c r="AM241" i="1"/>
  <c r="AO240" i="1"/>
  <c r="AQ240" i="1" s="1"/>
  <c r="AM240" i="1"/>
  <c r="AO239" i="1"/>
  <c r="AM239" i="1"/>
  <c r="AO238" i="1"/>
  <c r="AM238" i="1"/>
  <c r="AO237" i="1"/>
  <c r="AM237" i="1"/>
  <c r="AO236" i="1"/>
  <c r="AM236" i="1"/>
  <c r="AO235" i="1"/>
  <c r="AQ235" i="1" s="1"/>
  <c r="AM235" i="1"/>
  <c r="AO234" i="1"/>
  <c r="AM234" i="1"/>
  <c r="AM243" i="1" s="1"/>
  <c r="AM254" i="1" s="1"/>
  <c r="AO233" i="1"/>
  <c r="AM233" i="1"/>
  <c r="AQ233" i="1" s="1"/>
  <c r="AN223" i="1"/>
  <c r="AL223" i="1"/>
  <c r="AP221" i="1"/>
  <c r="AO221" i="1"/>
  <c r="AN221" i="1"/>
  <c r="AM221" i="1"/>
  <c r="AQ221" i="1" s="1"/>
  <c r="AQ220" i="1"/>
  <c r="AQ219" i="1"/>
  <c r="AQ218" i="1"/>
  <c r="AQ217" i="1"/>
  <c r="AQ216" i="1"/>
  <c r="AQ215" i="1"/>
  <c r="AP212" i="1"/>
  <c r="AP223" i="1" s="1"/>
  <c r="AN212" i="1"/>
  <c r="AL212" i="1"/>
  <c r="AO211" i="1"/>
  <c r="AM211" i="1"/>
  <c r="AO210" i="1"/>
  <c r="AQ210" i="1" s="1"/>
  <c r="AM210" i="1"/>
  <c r="AO209" i="1"/>
  <c r="AQ209" i="1" s="1"/>
  <c r="AM209" i="1"/>
  <c r="AO208" i="1"/>
  <c r="AM208" i="1"/>
  <c r="AQ207" i="1"/>
  <c r="AO207" i="1"/>
  <c r="AM207" i="1"/>
  <c r="AO206" i="1"/>
  <c r="AM206" i="1"/>
  <c r="AQ206" i="1" s="1"/>
  <c r="AO205" i="1"/>
  <c r="AQ205" i="1" s="1"/>
  <c r="AM205" i="1"/>
  <c r="AO204" i="1"/>
  <c r="AM204" i="1"/>
  <c r="AQ203" i="1"/>
  <c r="AO203" i="1"/>
  <c r="AM203" i="1"/>
  <c r="AO202" i="1"/>
  <c r="AM202" i="1"/>
  <c r="AP192" i="1"/>
  <c r="AP190" i="1"/>
  <c r="AO190" i="1"/>
  <c r="AQ190" i="1" s="1"/>
  <c r="AN190" i="1"/>
  <c r="AM190" i="1"/>
  <c r="AQ189" i="1"/>
  <c r="AQ188" i="1"/>
  <c r="AQ187" i="1"/>
  <c r="AQ186" i="1"/>
  <c r="AQ185" i="1"/>
  <c r="AQ184" i="1"/>
  <c r="AP181" i="1"/>
  <c r="AN181" i="1"/>
  <c r="AN192" i="1" s="1"/>
  <c r="AL181" i="1"/>
  <c r="AL192" i="1" s="1"/>
  <c r="AO180" i="1"/>
  <c r="AQ180" i="1" s="1"/>
  <c r="AM180" i="1"/>
  <c r="AO179" i="1"/>
  <c r="AQ179" i="1" s="1"/>
  <c r="AM179" i="1"/>
  <c r="AO178" i="1"/>
  <c r="AM178" i="1"/>
  <c r="AO177" i="1"/>
  <c r="AQ177" i="1" s="1"/>
  <c r="AM177" i="1"/>
  <c r="AO176" i="1"/>
  <c r="AQ176" i="1" s="1"/>
  <c r="AM176" i="1"/>
  <c r="AO175" i="1"/>
  <c r="AQ175" i="1" s="1"/>
  <c r="AM175" i="1"/>
  <c r="AO174" i="1"/>
  <c r="AM174" i="1"/>
  <c r="AQ173" i="1"/>
  <c r="AO173" i="1"/>
  <c r="AM173" i="1"/>
  <c r="AO172" i="1"/>
  <c r="AQ172" i="1" s="1"/>
  <c r="AM172" i="1"/>
  <c r="AO171" i="1"/>
  <c r="AM171" i="1"/>
  <c r="AL162" i="1"/>
  <c r="AL161" i="1"/>
  <c r="AP159" i="1"/>
  <c r="AO159" i="1"/>
  <c r="AN159" i="1"/>
  <c r="AM159" i="1"/>
  <c r="AQ159" i="1" s="1"/>
  <c r="AQ158" i="1"/>
  <c r="AQ157" i="1"/>
  <c r="AQ156" i="1"/>
  <c r="AQ155" i="1"/>
  <c r="AQ154" i="1"/>
  <c r="AQ153" i="1"/>
  <c r="AP150" i="1"/>
  <c r="AP161" i="1" s="1"/>
  <c r="AN150" i="1"/>
  <c r="AN161" i="1" s="1"/>
  <c r="AL150" i="1"/>
  <c r="AO149" i="1"/>
  <c r="AM149" i="1"/>
  <c r="AO148" i="1"/>
  <c r="AQ148" i="1" s="1"/>
  <c r="AM148" i="1"/>
  <c r="AO147" i="1"/>
  <c r="AQ147" i="1" s="1"/>
  <c r="AM147" i="1"/>
  <c r="AO146" i="1"/>
  <c r="AM146" i="1"/>
  <c r="AO145" i="1"/>
  <c r="AQ145" i="1" s="1"/>
  <c r="AM145" i="1"/>
  <c r="AO144" i="1"/>
  <c r="AM144" i="1"/>
  <c r="AO143" i="1"/>
  <c r="AQ143" i="1" s="1"/>
  <c r="AM143" i="1"/>
  <c r="AO142" i="1"/>
  <c r="AM142" i="1"/>
  <c r="AO141" i="1"/>
  <c r="AM141" i="1"/>
  <c r="AO140" i="1"/>
  <c r="F140" i="1" s="1"/>
  <c r="AM140" i="1"/>
  <c r="AM150" i="1" s="1"/>
  <c r="AM161" i="1" s="1"/>
  <c r="AM163" i="1" s="1"/>
  <c r="AP128" i="1"/>
  <c r="AP130" i="1" s="1"/>
  <c r="AO128" i="1"/>
  <c r="AQ128" i="1" s="1"/>
  <c r="AN128" i="1"/>
  <c r="AN130" i="1" s="1"/>
  <c r="AM128" i="1"/>
  <c r="AQ127" i="1"/>
  <c r="AQ126" i="1"/>
  <c r="AQ125" i="1"/>
  <c r="AQ124" i="1"/>
  <c r="AQ123" i="1"/>
  <c r="AQ122" i="1"/>
  <c r="AP119" i="1"/>
  <c r="AN119" i="1"/>
  <c r="AL119" i="1"/>
  <c r="AL130" i="1" s="1"/>
  <c r="AO118" i="1"/>
  <c r="AM118" i="1"/>
  <c r="AO117" i="1"/>
  <c r="AQ117" i="1" s="1"/>
  <c r="AM117" i="1"/>
  <c r="AO116" i="1"/>
  <c r="AM116" i="1"/>
  <c r="AO115" i="1"/>
  <c r="AQ115" i="1" s="1"/>
  <c r="AM115" i="1"/>
  <c r="AO114" i="1"/>
  <c r="AM114" i="1"/>
  <c r="AO113" i="1"/>
  <c r="AQ113" i="1" s="1"/>
  <c r="AM113" i="1"/>
  <c r="AO112" i="1"/>
  <c r="AM112" i="1"/>
  <c r="AO111" i="1"/>
  <c r="AM111" i="1"/>
  <c r="AO110" i="1"/>
  <c r="AM110" i="1"/>
  <c r="AO109" i="1"/>
  <c r="AO119" i="1" s="1"/>
  <c r="AM109" i="1"/>
  <c r="AL99" i="1"/>
  <c r="AQ97" i="1"/>
  <c r="AP97" i="1"/>
  <c r="AO97" i="1"/>
  <c r="AN97" i="1"/>
  <c r="AM97" i="1"/>
  <c r="AQ96" i="1"/>
  <c r="AQ95" i="1"/>
  <c r="AQ94" i="1"/>
  <c r="AQ93" i="1"/>
  <c r="AQ92" i="1"/>
  <c r="AQ91" i="1"/>
  <c r="AP88" i="1"/>
  <c r="AP99" i="1" s="1"/>
  <c r="AN88" i="1"/>
  <c r="AN99" i="1" s="1"/>
  <c r="AL88" i="1"/>
  <c r="AQ87" i="1"/>
  <c r="AO87" i="1"/>
  <c r="AM87" i="1"/>
  <c r="AO86" i="1"/>
  <c r="AQ86" i="1" s="1"/>
  <c r="AM86" i="1"/>
  <c r="AO85" i="1"/>
  <c r="AQ85" i="1" s="1"/>
  <c r="AM85" i="1"/>
  <c r="AO84" i="1"/>
  <c r="AQ84" i="1" s="1"/>
  <c r="AM84" i="1"/>
  <c r="AO83" i="1"/>
  <c r="AQ83" i="1" s="1"/>
  <c r="AM83" i="1"/>
  <c r="AO82" i="1"/>
  <c r="AM82" i="1"/>
  <c r="AQ82" i="1" s="1"/>
  <c r="AO81" i="1"/>
  <c r="AM81" i="1"/>
  <c r="AO80" i="1"/>
  <c r="AM80" i="1"/>
  <c r="AO79" i="1"/>
  <c r="AM79" i="1"/>
  <c r="AO78" i="1"/>
  <c r="AQ78" i="1" s="1"/>
  <c r="AM78" i="1"/>
  <c r="AN68" i="1"/>
  <c r="AP66" i="1"/>
  <c r="AO66" i="1"/>
  <c r="AN66" i="1"/>
  <c r="AM66" i="1"/>
  <c r="AQ66" i="1" s="1"/>
  <c r="AQ65" i="1"/>
  <c r="AQ64" i="1"/>
  <c r="AQ63" i="1"/>
  <c r="AQ62" i="1"/>
  <c r="AQ61" i="1"/>
  <c r="AQ60" i="1"/>
  <c r="AP57" i="1"/>
  <c r="AP68" i="1" s="1"/>
  <c r="AN57" i="1"/>
  <c r="AL57" i="1"/>
  <c r="AL68" i="1" s="1"/>
  <c r="AO56" i="1"/>
  <c r="AM56" i="1"/>
  <c r="AO55" i="1"/>
  <c r="AM55" i="1"/>
  <c r="AO54" i="1"/>
  <c r="AM54" i="1"/>
  <c r="AO53" i="1"/>
  <c r="AM53" i="1"/>
  <c r="AO52" i="1"/>
  <c r="AM52" i="1"/>
  <c r="AO51" i="1"/>
  <c r="AM51" i="1"/>
  <c r="AO50" i="1"/>
  <c r="AM50" i="1"/>
  <c r="AO49" i="1"/>
  <c r="AM49" i="1"/>
  <c r="AO48" i="1"/>
  <c r="AQ48" i="1" s="1"/>
  <c r="AM48" i="1"/>
  <c r="AO47" i="1"/>
  <c r="AM47" i="1"/>
  <c r="AL38" i="1"/>
  <c r="AP37" i="1"/>
  <c r="AP35" i="1"/>
  <c r="AO35" i="1"/>
  <c r="AQ35" i="1" s="1"/>
  <c r="AN35" i="1"/>
  <c r="AM35" i="1"/>
  <c r="AQ34" i="1"/>
  <c r="AQ33" i="1"/>
  <c r="AQ32" i="1"/>
  <c r="AQ31" i="1"/>
  <c r="AQ30" i="1"/>
  <c r="AQ29" i="1"/>
  <c r="AP26" i="1"/>
  <c r="AN26" i="1"/>
  <c r="AN37" i="1" s="1"/>
  <c r="AL26" i="1"/>
  <c r="AL37" i="1" s="1"/>
  <c r="AQ25" i="1"/>
  <c r="AO25" i="1"/>
  <c r="AM25" i="1"/>
  <c r="AO24" i="1"/>
  <c r="AQ24" i="1" s="1"/>
  <c r="AM24" i="1"/>
  <c r="AQ23" i="1"/>
  <c r="AO23" i="1"/>
  <c r="AM23" i="1"/>
  <c r="AO22" i="1"/>
  <c r="AQ22" i="1" s="1"/>
  <c r="AM22" i="1"/>
  <c r="AO21" i="1"/>
  <c r="AQ21" i="1" s="1"/>
  <c r="AM21" i="1"/>
  <c r="AO20" i="1"/>
  <c r="AQ20" i="1" s="1"/>
  <c r="AM20" i="1"/>
  <c r="AO19" i="1"/>
  <c r="AQ19" i="1" s="1"/>
  <c r="AM19" i="1"/>
  <c r="AO18" i="1"/>
  <c r="AQ18" i="1" s="1"/>
  <c r="AM18" i="1"/>
  <c r="AO17" i="1"/>
  <c r="AQ17" i="1" s="1"/>
  <c r="AM17" i="1"/>
  <c r="AO16" i="1"/>
  <c r="AO26" i="1" s="1"/>
  <c r="AM16" i="1"/>
  <c r="AI252" i="1"/>
  <c r="AI254" i="1" s="1"/>
  <c r="AH252" i="1"/>
  <c r="AJ252" i="1" s="1"/>
  <c r="AG252" i="1"/>
  <c r="AF252" i="1"/>
  <c r="AJ251" i="1"/>
  <c r="AJ250" i="1"/>
  <c r="AJ249" i="1"/>
  <c r="AJ248" i="1"/>
  <c r="AJ247" i="1"/>
  <c r="AJ246" i="1"/>
  <c r="AI243" i="1"/>
  <c r="AG243" i="1"/>
  <c r="AG254" i="1" s="1"/>
  <c r="AE243" i="1"/>
  <c r="AE254" i="1" s="1"/>
  <c r="AH242" i="1"/>
  <c r="AF242" i="1"/>
  <c r="AH241" i="1"/>
  <c r="AJ241" i="1" s="1"/>
  <c r="AF241" i="1"/>
  <c r="AH240" i="1"/>
  <c r="AF240" i="1"/>
  <c r="AJ240" i="1" s="1"/>
  <c r="AH239" i="1"/>
  <c r="AF239" i="1"/>
  <c r="AH238" i="1"/>
  <c r="AJ238" i="1" s="1"/>
  <c r="AF238" i="1"/>
  <c r="AH237" i="1"/>
  <c r="AF237" i="1"/>
  <c r="AH236" i="1"/>
  <c r="AF236" i="1"/>
  <c r="AJ235" i="1"/>
  <c r="AH235" i="1"/>
  <c r="AF235" i="1"/>
  <c r="AH234" i="1"/>
  <c r="AJ234" i="1" s="1"/>
  <c r="AF234" i="1"/>
  <c r="AH233" i="1"/>
  <c r="F233" i="1" s="1"/>
  <c r="AF233" i="1"/>
  <c r="D233" i="1" s="1"/>
  <c r="AG223" i="1"/>
  <c r="AE223" i="1"/>
  <c r="AI221" i="1"/>
  <c r="AH221" i="1"/>
  <c r="AJ221" i="1" s="1"/>
  <c r="AG221" i="1"/>
  <c r="AF221" i="1"/>
  <c r="AJ220" i="1"/>
  <c r="AJ219" i="1"/>
  <c r="AJ218" i="1"/>
  <c r="AJ217" i="1"/>
  <c r="AJ216" i="1"/>
  <c r="AJ215" i="1"/>
  <c r="AI212" i="1"/>
  <c r="AI223" i="1" s="1"/>
  <c r="AG212" i="1"/>
  <c r="AE212" i="1"/>
  <c r="AH211" i="1"/>
  <c r="AF211" i="1"/>
  <c r="AJ210" i="1"/>
  <c r="AH210" i="1"/>
  <c r="AF210" i="1"/>
  <c r="AH209" i="1"/>
  <c r="AF209" i="1"/>
  <c r="AH208" i="1"/>
  <c r="AF208" i="1"/>
  <c r="AH207" i="1"/>
  <c r="AF207" i="1"/>
  <c r="D207" i="1" s="1"/>
  <c r="AH206" i="1"/>
  <c r="AJ206" i="1" s="1"/>
  <c r="AF206" i="1"/>
  <c r="AH205" i="1"/>
  <c r="AJ205" i="1" s="1"/>
  <c r="AF205" i="1"/>
  <c r="AH204" i="1"/>
  <c r="AJ204" i="1" s="1"/>
  <c r="AF204" i="1"/>
  <c r="AH203" i="1"/>
  <c r="AJ203" i="1" s="1"/>
  <c r="AF203" i="1"/>
  <c r="AH202" i="1"/>
  <c r="AF202" i="1"/>
  <c r="AI192" i="1"/>
  <c r="AI190" i="1"/>
  <c r="AH190" i="1"/>
  <c r="AJ190" i="1" s="1"/>
  <c r="AG190" i="1"/>
  <c r="AF190" i="1"/>
  <c r="AJ189" i="1"/>
  <c r="AJ188" i="1"/>
  <c r="AJ187" i="1"/>
  <c r="AJ186" i="1"/>
  <c r="AJ185" i="1"/>
  <c r="AJ184" i="1"/>
  <c r="AI181" i="1"/>
  <c r="AG181" i="1"/>
  <c r="AG192" i="1" s="1"/>
  <c r="AE181" i="1"/>
  <c r="AE192" i="1" s="1"/>
  <c r="AH180" i="1"/>
  <c r="AJ180" i="1" s="1"/>
  <c r="AF180" i="1"/>
  <c r="AH179" i="1"/>
  <c r="AF179" i="1"/>
  <c r="AH178" i="1"/>
  <c r="AF178" i="1"/>
  <c r="AH177" i="1"/>
  <c r="AJ177" i="1" s="1"/>
  <c r="AF177" i="1"/>
  <c r="AH176" i="1"/>
  <c r="AF176" i="1"/>
  <c r="AH175" i="1"/>
  <c r="AJ175" i="1" s="1"/>
  <c r="AF175" i="1"/>
  <c r="AH174" i="1"/>
  <c r="AF174" i="1"/>
  <c r="AH173" i="1"/>
  <c r="AJ173" i="1" s="1"/>
  <c r="AF173" i="1"/>
  <c r="AH172" i="1"/>
  <c r="AF172" i="1"/>
  <c r="AF181" i="1" s="1"/>
  <c r="AF192" i="1" s="1"/>
  <c r="AH171" i="1"/>
  <c r="F171" i="1" s="1"/>
  <c r="AF171" i="1"/>
  <c r="AE162" i="1"/>
  <c r="AE161" i="1"/>
  <c r="AJ159" i="1"/>
  <c r="AI159" i="1"/>
  <c r="AH159" i="1"/>
  <c r="AG159" i="1"/>
  <c r="AF159" i="1"/>
  <c r="AJ158" i="1"/>
  <c r="AJ157" i="1"/>
  <c r="AJ156" i="1"/>
  <c r="AJ155" i="1"/>
  <c r="AJ154" i="1"/>
  <c r="AJ153" i="1"/>
  <c r="AI150" i="1"/>
  <c r="AI161" i="1" s="1"/>
  <c r="AG150" i="1"/>
  <c r="AG161" i="1" s="1"/>
  <c r="AG163" i="1" s="1"/>
  <c r="AE150" i="1"/>
  <c r="AH149" i="1"/>
  <c r="AJ149" i="1" s="1"/>
  <c r="AF149" i="1"/>
  <c r="AH148" i="1"/>
  <c r="AJ148" i="1" s="1"/>
  <c r="AF148" i="1"/>
  <c r="AH147" i="1"/>
  <c r="AJ147" i="1" s="1"/>
  <c r="AF147" i="1"/>
  <c r="AH146" i="1"/>
  <c r="AF146" i="1"/>
  <c r="AH145" i="1"/>
  <c r="AJ145" i="1" s="1"/>
  <c r="AF145" i="1"/>
  <c r="AH144" i="1"/>
  <c r="AF144" i="1"/>
  <c r="AH143" i="1"/>
  <c r="AJ143" i="1" s="1"/>
  <c r="AF143" i="1"/>
  <c r="AH142" i="1"/>
  <c r="AJ142" i="1" s="1"/>
  <c r="AF142" i="1"/>
  <c r="AH141" i="1"/>
  <c r="AF141" i="1"/>
  <c r="AH140" i="1"/>
  <c r="AF140" i="1"/>
  <c r="AI130" i="1"/>
  <c r="AI128" i="1"/>
  <c r="AH128" i="1"/>
  <c r="AJ128" i="1" s="1"/>
  <c r="AG128" i="1"/>
  <c r="AG130" i="1" s="1"/>
  <c r="AF128" i="1"/>
  <c r="AJ127" i="1"/>
  <c r="AJ126" i="1"/>
  <c r="AJ125" i="1"/>
  <c r="AJ124" i="1"/>
  <c r="AJ123" i="1"/>
  <c r="AJ122" i="1"/>
  <c r="AI119" i="1"/>
  <c r="AG119" i="1"/>
  <c r="AE119" i="1"/>
  <c r="AE130" i="1" s="1"/>
  <c r="AH118" i="1"/>
  <c r="AF118" i="1"/>
  <c r="AH117" i="1"/>
  <c r="AF117" i="1"/>
  <c r="AH116" i="1"/>
  <c r="AJ116" i="1" s="1"/>
  <c r="AF116" i="1"/>
  <c r="AH115" i="1"/>
  <c r="AJ115" i="1" s="1"/>
  <c r="AF115" i="1"/>
  <c r="AH114" i="1"/>
  <c r="AF114" i="1"/>
  <c r="AH113" i="1"/>
  <c r="AJ113" i="1" s="1"/>
  <c r="AF113" i="1"/>
  <c r="AH112" i="1"/>
  <c r="AJ112" i="1" s="1"/>
  <c r="AF112" i="1"/>
  <c r="AH111" i="1"/>
  <c r="AJ111" i="1" s="1"/>
  <c r="AF111" i="1"/>
  <c r="AH110" i="1"/>
  <c r="AJ110" i="1" s="1"/>
  <c r="AF110" i="1"/>
  <c r="AH109" i="1"/>
  <c r="AF109" i="1"/>
  <c r="D109" i="1" s="1"/>
  <c r="AE99" i="1"/>
  <c r="AJ97" i="1"/>
  <c r="AI97" i="1"/>
  <c r="AI99" i="1" s="1"/>
  <c r="AH97" i="1"/>
  <c r="AG97" i="1"/>
  <c r="AF97" i="1"/>
  <c r="AJ96" i="1"/>
  <c r="AJ95" i="1"/>
  <c r="AJ94" i="1"/>
  <c r="AJ93" i="1"/>
  <c r="AJ92" i="1"/>
  <c r="AJ91" i="1"/>
  <c r="AI88" i="1"/>
  <c r="AG88" i="1"/>
  <c r="AG99" i="1" s="1"/>
  <c r="AE88" i="1"/>
  <c r="AH87" i="1"/>
  <c r="AF87" i="1"/>
  <c r="AH86" i="1"/>
  <c r="AJ86" i="1" s="1"/>
  <c r="AF86" i="1"/>
  <c r="AH85" i="1"/>
  <c r="AJ85" i="1" s="1"/>
  <c r="AF85" i="1"/>
  <c r="AH84" i="1"/>
  <c r="AF84" i="1"/>
  <c r="AH83" i="1"/>
  <c r="AJ83" i="1" s="1"/>
  <c r="AF83" i="1"/>
  <c r="AH82" i="1"/>
  <c r="AF82" i="1"/>
  <c r="AJ82" i="1" s="1"/>
  <c r="AH81" i="1"/>
  <c r="AJ81" i="1" s="1"/>
  <c r="AF81" i="1"/>
  <c r="AH80" i="1"/>
  <c r="AJ80" i="1" s="1"/>
  <c r="AF80" i="1"/>
  <c r="AH79" i="1"/>
  <c r="AF79" i="1"/>
  <c r="AH78" i="1"/>
  <c r="F78" i="1" s="1"/>
  <c r="AF78" i="1"/>
  <c r="D78" i="1" s="1"/>
  <c r="AG68" i="1"/>
  <c r="AI66" i="1"/>
  <c r="AH66" i="1"/>
  <c r="AJ66" i="1" s="1"/>
  <c r="AG66" i="1"/>
  <c r="AF66" i="1"/>
  <c r="AJ65" i="1"/>
  <c r="AJ64" i="1"/>
  <c r="AJ63" i="1"/>
  <c r="AJ62" i="1"/>
  <c r="AJ61" i="1"/>
  <c r="AJ60" i="1"/>
  <c r="AI57" i="1"/>
  <c r="AI68" i="1" s="1"/>
  <c r="AG57" i="1"/>
  <c r="AE57" i="1"/>
  <c r="AE68" i="1" s="1"/>
  <c r="AH56" i="1"/>
  <c r="AF56" i="1"/>
  <c r="AH55" i="1"/>
  <c r="AF55" i="1"/>
  <c r="AH54" i="1"/>
  <c r="AF54" i="1"/>
  <c r="AH53" i="1"/>
  <c r="AF53" i="1"/>
  <c r="AH52" i="1"/>
  <c r="AF52" i="1"/>
  <c r="AH51" i="1"/>
  <c r="AF51" i="1"/>
  <c r="AH50" i="1"/>
  <c r="AF50" i="1"/>
  <c r="AH49" i="1"/>
  <c r="AF49" i="1"/>
  <c r="AH48" i="1"/>
  <c r="AF48" i="1"/>
  <c r="AH47" i="1"/>
  <c r="AF47" i="1"/>
  <c r="AE38" i="1"/>
  <c r="AI37" i="1"/>
  <c r="AI35" i="1"/>
  <c r="AH35" i="1"/>
  <c r="AJ35" i="1" s="1"/>
  <c r="AG35" i="1"/>
  <c r="AF35" i="1"/>
  <c r="AJ34" i="1"/>
  <c r="AJ33" i="1"/>
  <c r="AJ32" i="1"/>
  <c r="AJ31" i="1"/>
  <c r="AJ30" i="1"/>
  <c r="AJ29" i="1"/>
  <c r="AI26" i="1"/>
  <c r="AG26" i="1"/>
  <c r="AG37" i="1" s="1"/>
  <c r="AE26" i="1"/>
  <c r="AE37" i="1" s="1"/>
  <c r="AJ25" i="1"/>
  <c r="AH25" i="1"/>
  <c r="AF25" i="1"/>
  <c r="AH24" i="1"/>
  <c r="AJ24" i="1" s="1"/>
  <c r="AF24" i="1"/>
  <c r="AJ23" i="1"/>
  <c r="AH23" i="1"/>
  <c r="AF23" i="1"/>
  <c r="AJ22" i="1"/>
  <c r="AH22" i="1"/>
  <c r="AF22" i="1"/>
  <c r="AH21" i="1"/>
  <c r="AJ21" i="1" s="1"/>
  <c r="AF21" i="1"/>
  <c r="AH20" i="1"/>
  <c r="AJ20" i="1" s="1"/>
  <c r="AF20" i="1"/>
  <c r="AH19" i="1"/>
  <c r="AF19" i="1"/>
  <c r="AH18" i="1"/>
  <c r="AJ18" i="1" s="1"/>
  <c r="AF18" i="1"/>
  <c r="AH17" i="1"/>
  <c r="AF17" i="1"/>
  <c r="AJ17" i="1" s="1"/>
  <c r="AH16" i="1"/>
  <c r="AJ16" i="1" s="1"/>
  <c r="AF16" i="1"/>
  <c r="AB252" i="1"/>
  <c r="AB254" i="1" s="1"/>
  <c r="AA252" i="1"/>
  <c r="AC252" i="1" s="1"/>
  <c r="Z252" i="1"/>
  <c r="Y252" i="1"/>
  <c r="AC251" i="1"/>
  <c r="AC250" i="1"/>
  <c r="AC249" i="1"/>
  <c r="AC248" i="1"/>
  <c r="AC247" i="1"/>
  <c r="AC246" i="1"/>
  <c r="AB243" i="1"/>
  <c r="Z243" i="1"/>
  <c r="Z254" i="1" s="1"/>
  <c r="X243" i="1"/>
  <c r="X254" i="1" s="1"/>
  <c r="AA242" i="1"/>
  <c r="AC242" i="1" s="1"/>
  <c r="Y242" i="1"/>
  <c r="AA241" i="1"/>
  <c r="Y241" i="1"/>
  <c r="D241" i="1" s="1"/>
  <c r="AA240" i="1"/>
  <c r="AC240" i="1" s="1"/>
  <c r="Y240" i="1"/>
  <c r="AA239" i="1"/>
  <c r="AC239" i="1" s="1"/>
  <c r="Y239" i="1"/>
  <c r="AA238" i="1"/>
  <c r="Y238" i="1"/>
  <c r="AA237" i="1"/>
  <c r="AC237" i="1" s="1"/>
  <c r="Y237" i="1"/>
  <c r="AA236" i="1"/>
  <c r="Y236" i="1"/>
  <c r="AA235" i="1"/>
  <c r="AC235" i="1" s="1"/>
  <c r="Y235" i="1"/>
  <c r="AA234" i="1"/>
  <c r="Y234" i="1"/>
  <c r="Y243" i="1" s="1"/>
  <c r="Y254" i="1" s="1"/>
  <c r="AA233" i="1"/>
  <c r="Y233" i="1"/>
  <c r="Z223" i="1"/>
  <c r="X223" i="1"/>
  <c r="AB221" i="1"/>
  <c r="AA221" i="1"/>
  <c r="AC221" i="1" s="1"/>
  <c r="Z221" i="1"/>
  <c r="Y221" i="1"/>
  <c r="AC220" i="1"/>
  <c r="AC219" i="1"/>
  <c r="AC218" i="1"/>
  <c r="AC217" i="1"/>
  <c r="AC216" i="1"/>
  <c r="AC215" i="1"/>
  <c r="AB212" i="1"/>
  <c r="AB223" i="1" s="1"/>
  <c r="Z212" i="1"/>
  <c r="X212" i="1"/>
  <c r="AA211" i="1"/>
  <c r="Y211" i="1"/>
  <c r="AA210" i="1"/>
  <c r="AC210" i="1" s="1"/>
  <c r="Y210" i="1"/>
  <c r="AA209" i="1"/>
  <c r="AC209" i="1" s="1"/>
  <c r="Y209" i="1"/>
  <c r="AA208" i="1"/>
  <c r="Y208" i="1"/>
  <c r="AA207" i="1"/>
  <c r="AC207" i="1" s="1"/>
  <c r="Y207" i="1"/>
  <c r="AA206" i="1"/>
  <c r="Y206" i="1"/>
  <c r="AA205" i="1"/>
  <c r="AC205" i="1" s="1"/>
  <c r="Y205" i="1"/>
  <c r="D205" i="1" s="1"/>
  <c r="AA204" i="1"/>
  <c r="Y204" i="1"/>
  <c r="AC203" i="1"/>
  <c r="AA203" i="1"/>
  <c r="Y203" i="1"/>
  <c r="AA202" i="1"/>
  <c r="Y202" i="1"/>
  <c r="AB192" i="1"/>
  <c r="AB190" i="1"/>
  <c r="AA190" i="1"/>
  <c r="AC190" i="1" s="1"/>
  <c r="Z190" i="1"/>
  <c r="Y190" i="1"/>
  <c r="AC189" i="1"/>
  <c r="AC188" i="1"/>
  <c r="AC187" i="1"/>
  <c r="AC186" i="1"/>
  <c r="AC185" i="1"/>
  <c r="AC184" i="1"/>
  <c r="AB181" i="1"/>
  <c r="Z181" i="1"/>
  <c r="Z192" i="1" s="1"/>
  <c r="X181" i="1"/>
  <c r="X192" i="1" s="1"/>
  <c r="AA180" i="1"/>
  <c r="Y180" i="1"/>
  <c r="AC180" i="1" s="1"/>
  <c r="AA179" i="1"/>
  <c r="Y179" i="1"/>
  <c r="AA178" i="1"/>
  <c r="AC178" i="1" s="1"/>
  <c r="Y178" i="1"/>
  <c r="AA177" i="1"/>
  <c r="Y177" i="1"/>
  <c r="AA176" i="1"/>
  <c r="Y176" i="1"/>
  <c r="AA175" i="1"/>
  <c r="AC175" i="1" s="1"/>
  <c r="Y175" i="1"/>
  <c r="AA174" i="1"/>
  <c r="AC174" i="1" s="1"/>
  <c r="Y174" i="1"/>
  <c r="AC173" i="1"/>
  <c r="AA173" i="1"/>
  <c r="Y173" i="1"/>
  <c r="AA172" i="1"/>
  <c r="AC172" i="1" s="1"/>
  <c r="Y172" i="1"/>
  <c r="AA171" i="1"/>
  <c r="Y171" i="1"/>
  <c r="X162" i="1"/>
  <c r="X161" i="1"/>
  <c r="AC159" i="1"/>
  <c r="AB159" i="1"/>
  <c r="AA159" i="1"/>
  <c r="Z159" i="1"/>
  <c r="Y159" i="1"/>
  <c r="AC158" i="1"/>
  <c r="AC157" i="1"/>
  <c r="AC156" i="1"/>
  <c r="AC155" i="1"/>
  <c r="AC154" i="1"/>
  <c r="AC153" i="1"/>
  <c r="AB150" i="1"/>
  <c r="AB161" i="1" s="1"/>
  <c r="Z150" i="1"/>
  <c r="Z161" i="1" s="1"/>
  <c r="Z163" i="1" s="1"/>
  <c r="X150" i="1"/>
  <c r="AA149" i="1"/>
  <c r="Y149" i="1"/>
  <c r="AA148" i="1"/>
  <c r="Y148" i="1"/>
  <c r="AA147" i="1"/>
  <c r="AC147" i="1" s="1"/>
  <c r="Y147" i="1"/>
  <c r="AA146" i="1"/>
  <c r="Y146" i="1"/>
  <c r="AA145" i="1"/>
  <c r="AC145" i="1" s="1"/>
  <c r="Y145" i="1"/>
  <c r="AA144" i="1"/>
  <c r="Y144" i="1"/>
  <c r="AA143" i="1"/>
  <c r="AC143" i="1" s="1"/>
  <c r="Y143" i="1"/>
  <c r="AA142" i="1"/>
  <c r="Y142" i="1"/>
  <c r="AA141" i="1"/>
  <c r="Y141" i="1"/>
  <c r="AA140" i="1"/>
  <c r="AC140" i="1" s="1"/>
  <c r="Y140" i="1"/>
  <c r="AB130" i="1"/>
  <c r="AB128" i="1"/>
  <c r="AA128" i="1"/>
  <c r="AC128" i="1" s="1"/>
  <c r="Z128" i="1"/>
  <c r="Z130" i="1" s="1"/>
  <c r="Y128" i="1"/>
  <c r="AC127" i="1"/>
  <c r="AC126" i="1"/>
  <c r="AC125" i="1"/>
  <c r="AC124" i="1"/>
  <c r="AC123" i="1"/>
  <c r="AC122" i="1"/>
  <c r="AB119" i="1"/>
  <c r="Z119" i="1"/>
  <c r="X119" i="1"/>
  <c r="X130" i="1" s="1"/>
  <c r="AA118" i="1"/>
  <c r="AC118" i="1" s="1"/>
  <c r="Y118" i="1"/>
  <c r="AA117" i="1"/>
  <c r="AC117" i="1" s="1"/>
  <c r="Y117" i="1"/>
  <c r="AA116" i="1"/>
  <c r="Y116" i="1"/>
  <c r="D116" i="1" s="1"/>
  <c r="AA115" i="1"/>
  <c r="AC115" i="1" s="1"/>
  <c r="Y115" i="1"/>
  <c r="AA114" i="1"/>
  <c r="Y114" i="1"/>
  <c r="AA113" i="1"/>
  <c r="AC113" i="1" s="1"/>
  <c r="Y113" i="1"/>
  <c r="AA112" i="1"/>
  <c r="AC112" i="1" s="1"/>
  <c r="Y112" i="1"/>
  <c r="AA111" i="1"/>
  <c r="AC111" i="1" s="1"/>
  <c r="Y111" i="1"/>
  <c r="AA110" i="1"/>
  <c r="Y110" i="1"/>
  <c r="AC110" i="1" s="1"/>
  <c r="AA109" i="1"/>
  <c r="Y109" i="1"/>
  <c r="X99" i="1"/>
  <c r="AC97" i="1"/>
  <c r="AB97" i="1"/>
  <c r="AB99" i="1" s="1"/>
  <c r="AA97" i="1"/>
  <c r="Z97" i="1"/>
  <c r="Y97" i="1"/>
  <c r="AC96" i="1"/>
  <c r="AC95" i="1"/>
  <c r="AC94" i="1"/>
  <c r="AC93" i="1"/>
  <c r="AC92" i="1"/>
  <c r="AC91" i="1"/>
  <c r="AB88" i="1"/>
  <c r="Z88" i="1"/>
  <c r="Z99" i="1" s="1"/>
  <c r="X88" i="1"/>
  <c r="AA87" i="1"/>
  <c r="Y87" i="1"/>
  <c r="AA86" i="1"/>
  <c r="AC86" i="1" s="1"/>
  <c r="Y86" i="1"/>
  <c r="AA85" i="1"/>
  <c r="AC85" i="1" s="1"/>
  <c r="Y85" i="1"/>
  <c r="AA84" i="1"/>
  <c r="Y84" i="1"/>
  <c r="AC83" i="1"/>
  <c r="AA83" i="1"/>
  <c r="Y83" i="1"/>
  <c r="AA82" i="1"/>
  <c r="AC82" i="1" s="1"/>
  <c r="Y82" i="1"/>
  <c r="AA81" i="1"/>
  <c r="Y81" i="1"/>
  <c r="AA80" i="1"/>
  <c r="F80" i="1" s="1"/>
  <c r="Y80" i="1"/>
  <c r="AA79" i="1"/>
  <c r="Y79" i="1"/>
  <c r="AA78" i="1"/>
  <c r="AC78" i="1" s="1"/>
  <c r="Y78" i="1"/>
  <c r="Z68" i="1"/>
  <c r="AB66" i="1"/>
  <c r="AA66" i="1"/>
  <c r="AC66" i="1" s="1"/>
  <c r="Z66" i="1"/>
  <c r="Y66" i="1"/>
  <c r="AC65" i="1"/>
  <c r="AC64" i="1"/>
  <c r="AC63" i="1"/>
  <c r="AC62" i="1"/>
  <c r="AC61" i="1"/>
  <c r="AC60" i="1"/>
  <c r="AB57" i="1"/>
  <c r="AB68" i="1" s="1"/>
  <c r="Z57" i="1"/>
  <c r="X57" i="1"/>
  <c r="X68" i="1" s="1"/>
  <c r="AA56" i="1"/>
  <c r="Y56" i="1"/>
  <c r="AA55" i="1"/>
  <c r="Y55" i="1"/>
  <c r="AA54" i="1"/>
  <c r="Y54" i="1"/>
  <c r="AA53" i="1"/>
  <c r="Y53" i="1"/>
  <c r="AC53" i="1" s="1"/>
  <c r="AA52" i="1"/>
  <c r="Y52" i="1"/>
  <c r="D52" i="1" s="1"/>
  <c r="AA51" i="1"/>
  <c r="Y51" i="1"/>
  <c r="AA50" i="1"/>
  <c r="Y50" i="1"/>
  <c r="AC50" i="1" s="1"/>
  <c r="AA49" i="1"/>
  <c r="Y49" i="1"/>
  <c r="AA48" i="1"/>
  <c r="F48" i="1" s="1"/>
  <c r="Y48" i="1"/>
  <c r="AA47" i="1"/>
  <c r="Y47" i="1"/>
  <c r="X38" i="1"/>
  <c r="AB37" i="1"/>
  <c r="AB5" i="1" s="1"/>
  <c r="AB35" i="1"/>
  <c r="AA35" i="1"/>
  <c r="AC35" i="1" s="1"/>
  <c r="Z35" i="1"/>
  <c r="Y35" i="1"/>
  <c r="AC34" i="1"/>
  <c r="AC33" i="1"/>
  <c r="AC32" i="1"/>
  <c r="AC31" i="1"/>
  <c r="AC30" i="1"/>
  <c r="AC29" i="1"/>
  <c r="AB26" i="1"/>
  <c r="Z26" i="1"/>
  <c r="Z37" i="1" s="1"/>
  <c r="X26" i="1"/>
  <c r="X37" i="1" s="1"/>
  <c r="AC25" i="1"/>
  <c r="AA25" i="1"/>
  <c r="Y25" i="1"/>
  <c r="AA24" i="1"/>
  <c r="AC24" i="1" s="1"/>
  <c r="Y24" i="1"/>
  <c r="AC23" i="1"/>
  <c r="AA23" i="1"/>
  <c r="Y23" i="1"/>
  <c r="AA22" i="1"/>
  <c r="AC22" i="1" s="1"/>
  <c r="Y22" i="1"/>
  <c r="AA21" i="1"/>
  <c r="AC21" i="1" s="1"/>
  <c r="Y21" i="1"/>
  <c r="AA20" i="1"/>
  <c r="AC20" i="1" s="1"/>
  <c r="Y20" i="1"/>
  <c r="AA19" i="1"/>
  <c r="AC19" i="1" s="1"/>
  <c r="Y19" i="1"/>
  <c r="AA18" i="1"/>
  <c r="AC18" i="1" s="1"/>
  <c r="Y18" i="1"/>
  <c r="AA17" i="1"/>
  <c r="AA26" i="1" s="1"/>
  <c r="Y17" i="1"/>
  <c r="Y26" i="1" s="1"/>
  <c r="Y37" i="1" s="1"/>
  <c r="AA16" i="1"/>
  <c r="Y16" i="1"/>
  <c r="U252" i="1"/>
  <c r="U254" i="1" s="1"/>
  <c r="T252" i="1"/>
  <c r="V252" i="1" s="1"/>
  <c r="S252" i="1"/>
  <c r="R252" i="1"/>
  <c r="V251" i="1"/>
  <c r="V250" i="1"/>
  <c r="V249" i="1"/>
  <c r="V248" i="1"/>
  <c r="V247" i="1"/>
  <c r="V246" i="1"/>
  <c r="U243" i="1"/>
  <c r="S243" i="1"/>
  <c r="S254" i="1" s="1"/>
  <c r="Q243" i="1"/>
  <c r="Q254" i="1" s="1"/>
  <c r="T242" i="1"/>
  <c r="V242" i="1" s="1"/>
  <c r="R242" i="1"/>
  <c r="T241" i="1"/>
  <c r="R241" i="1"/>
  <c r="T240" i="1"/>
  <c r="F240" i="1" s="1"/>
  <c r="H240" i="1" s="1"/>
  <c r="R240" i="1"/>
  <c r="T239" i="1"/>
  <c r="R239" i="1"/>
  <c r="T238" i="1"/>
  <c r="R238" i="1"/>
  <c r="T237" i="1"/>
  <c r="R237" i="1"/>
  <c r="T236" i="1"/>
  <c r="V236" i="1" s="1"/>
  <c r="R236" i="1"/>
  <c r="T235" i="1"/>
  <c r="V235" i="1" s="1"/>
  <c r="R235" i="1"/>
  <c r="T234" i="1"/>
  <c r="R234" i="1"/>
  <c r="R243" i="1" s="1"/>
  <c r="R254" i="1" s="1"/>
  <c r="T233" i="1"/>
  <c r="R233" i="1"/>
  <c r="V233" i="1" s="1"/>
  <c r="S223" i="1"/>
  <c r="Q223" i="1"/>
  <c r="U221" i="1"/>
  <c r="T221" i="1"/>
  <c r="V221" i="1" s="1"/>
  <c r="S221" i="1"/>
  <c r="R221" i="1"/>
  <c r="V220" i="1"/>
  <c r="V219" i="1"/>
  <c r="V218" i="1"/>
  <c r="V217" i="1"/>
  <c r="V216" i="1"/>
  <c r="V215" i="1"/>
  <c r="U212" i="1"/>
  <c r="U223" i="1" s="1"/>
  <c r="S212" i="1"/>
  <c r="Q212" i="1"/>
  <c r="T211" i="1"/>
  <c r="V211" i="1" s="1"/>
  <c r="R211" i="1"/>
  <c r="T210" i="1"/>
  <c r="V210" i="1" s="1"/>
  <c r="R210" i="1"/>
  <c r="T209" i="1"/>
  <c r="R209" i="1"/>
  <c r="T208" i="1"/>
  <c r="R208" i="1"/>
  <c r="T207" i="1"/>
  <c r="V207" i="1" s="1"/>
  <c r="R207" i="1"/>
  <c r="T206" i="1"/>
  <c r="R206" i="1"/>
  <c r="T205" i="1"/>
  <c r="V205" i="1" s="1"/>
  <c r="R205" i="1"/>
  <c r="T204" i="1"/>
  <c r="R204" i="1"/>
  <c r="T203" i="1"/>
  <c r="V203" i="1" s="1"/>
  <c r="R203" i="1"/>
  <c r="T202" i="1"/>
  <c r="R202" i="1"/>
  <c r="R212" i="1" s="1"/>
  <c r="R223" i="1" s="1"/>
  <c r="U192" i="1"/>
  <c r="U190" i="1"/>
  <c r="T190" i="1"/>
  <c r="V190" i="1" s="1"/>
  <c r="S190" i="1"/>
  <c r="R190" i="1"/>
  <c r="V189" i="1"/>
  <c r="V188" i="1"/>
  <c r="V187" i="1"/>
  <c r="V186" i="1"/>
  <c r="V185" i="1"/>
  <c r="V184" i="1"/>
  <c r="U181" i="1"/>
  <c r="S181" i="1"/>
  <c r="S192" i="1" s="1"/>
  <c r="Q181" i="1"/>
  <c r="Q192" i="1" s="1"/>
  <c r="T180" i="1"/>
  <c r="V180" i="1" s="1"/>
  <c r="R180" i="1"/>
  <c r="T179" i="1"/>
  <c r="V179" i="1" s="1"/>
  <c r="R179" i="1"/>
  <c r="T178" i="1"/>
  <c r="V178" i="1" s="1"/>
  <c r="R178" i="1"/>
  <c r="T177" i="1"/>
  <c r="V177" i="1" s="1"/>
  <c r="R177" i="1"/>
  <c r="T176" i="1"/>
  <c r="R176" i="1"/>
  <c r="T175" i="1"/>
  <c r="V175" i="1" s="1"/>
  <c r="R175" i="1"/>
  <c r="T174" i="1"/>
  <c r="R174" i="1"/>
  <c r="T173" i="1"/>
  <c r="V173" i="1" s="1"/>
  <c r="R173" i="1"/>
  <c r="T172" i="1"/>
  <c r="V172" i="1" s="1"/>
  <c r="R172" i="1"/>
  <c r="T171" i="1"/>
  <c r="R171" i="1"/>
  <c r="Q162" i="1"/>
  <c r="Q161" i="1"/>
  <c r="V159" i="1"/>
  <c r="U159" i="1"/>
  <c r="T159" i="1"/>
  <c r="S159" i="1"/>
  <c r="R159" i="1"/>
  <c r="V158" i="1"/>
  <c r="V157" i="1"/>
  <c r="V156" i="1"/>
  <c r="V155" i="1"/>
  <c r="V154" i="1"/>
  <c r="V153" i="1"/>
  <c r="U150" i="1"/>
  <c r="U161" i="1" s="1"/>
  <c r="S150" i="1"/>
  <c r="S161" i="1" s="1"/>
  <c r="S163" i="1" s="1"/>
  <c r="Q150" i="1"/>
  <c r="T149" i="1"/>
  <c r="R149" i="1"/>
  <c r="T148" i="1"/>
  <c r="R148" i="1"/>
  <c r="T147" i="1"/>
  <c r="V147" i="1" s="1"/>
  <c r="R147" i="1"/>
  <c r="T146" i="1"/>
  <c r="R146" i="1"/>
  <c r="T145" i="1"/>
  <c r="V145" i="1" s="1"/>
  <c r="R145" i="1"/>
  <c r="D145" i="1" s="1"/>
  <c r="T144" i="1"/>
  <c r="R144" i="1"/>
  <c r="T143" i="1"/>
  <c r="V143" i="1" s="1"/>
  <c r="R143" i="1"/>
  <c r="T142" i="1"/>
  <c r="R142" i="1"/>
  <c r="T141" i="1"/>
  <c r="R141" i="1"/>
  <c r="T140" i="1"/>
  <c r="V140" i="1" s="1"/>
  <c r="R140" i="1"/>
  <c r="U130" i="1"/>
  <c r="U128" i="1"/>
  <c r="T128" i="1"/>
  <c r="V128" i="1" s="1"/>
  <c r="S128" i="1"/>
  <c r="S130" i="1" s="1"/>
  <c r="R128" i="1"/>
  <c r="V127" i="1"/>
  <c r="V126" i="1"/>
  <c r="V125" i="1"/>
  <c r="V124" i="1"/>
  <c r="V123" i="1"/>
  <c r="V122" i="1"/>
  <c r="U119" i="1"/>
  <c r="S119" i="1"/>
  <c r="Q119" i="1"/>
  <c r="Q130" i="1" s="1"/>
  <c r="T118" i="1"/>
  <c r="V118" i="1" s="1"/>
  <c r="R118" i="1"/>
  <c r="T117" i="1"/>
  <c r="V117" i="1" s="1"/>
  <c r="R117" i="1"/>
  <c r="T116" i="1"/>
  <c r="R116" i="1"/>
  <c r="T115" i="1"/>
  <c r="V115" i="1" s="1"/>
  <c r="R115" i="1"/>
  <c r="T114" i="1"/>
  <c r="V114" i="1" s="1"/>
  <c r="R114" i="1"/>
  <c r="V113" i="1"/>
  <c r="T113" i="1"/>
  <c r="R113" i="1"/>
  <c r="T112" i="1"/>
  <c r="V112" i="1" s="1"/>
  <c r="R112" i="1"/>
  <c r="T111" i="1"/>
  <c r="V111" i="1" s="1"/>
  <c r="R111" i="1"/>
  <c r="T110" i="1"/>
  <c r="V110" i="1" s="1"/>
  <c r="R110" i="1"/>
  <c r="T109" i="1"/>
  <c r="R109" i="1"/>
  <c r="R119" i="1" s="1"/>
  <c r="R130" i="1" s="1"/>
  <c r="Q99" i="1"/>
  <c r="V97" i="1"/>
  <c r="U97" i="1"/>
  <c r="U99" i="1" s="1"/>
  <c r="T97" i="1"/>
  <c r="S97" i="1"/>
  <c r="R97" i="1"/>
  <c r="V96" i="1"/>
  <c r="V95" i="1"/>
  <c r="V94" i="1"/>
  <c r="V93" i="1"/>
  <c r="V92" i="1"/>
  <c r="V91" i="1"/>
  <c r="U88" i="1"/>
  <c r="S88" i="1"/>
  <c r="S99" i="1" s="1"/>
  <c r="Q88" i="1"/>
  <c r="T87" i="1"/>
  <c r="V87" i="1" s="1"/>
  <c r="R87" i="1"/>
  <c r="T86" i="1"/>
  <c r="R86" i="1"/>
  <c r="T85" i="1"/>
  <c r="V85" i="1" s="1"/>
  <c r="R85" i="1"/>
  <c r="T84" i="1"/>
  <c r="R84" i="1"/>
  <c r="T83" i="1"/>
  <c r="V83" i="1" s="1"/>
  <c r="R83" i="1"/>
  <c r="T82" i="1"/>
  <c r="R82" i="1"/>
  <c r="T81" i="1"/>
  <c r="V81" i="1" s="1"/>
  <c r="R81" i="1"/>
  <c r="T80" i="1"/>
  <c r="R80" i="1"/>
  <c r="V80" i="1" s="1"/>
  <c r="T79" i="1"/>
  <c r="R79" i="1"/>
  <c r="T78" i="1"/>
  <c r="V78" i="1" s="1"/>
  <c r="R78" i="1"/>
  <c r="R88" i="1" s="1"/>
  <c r="R99" i="1" s="1"/>
  <c r="U66" i="1"/>
  <c r="T66" i="1"/>
  <c r="V66" i="1" s="1"/>
  <c r="S66" i="1"/>
  <c r="R66" i="1"/>
  <c r="V65" i="1"/>
  <c r="V64" i="1"/>
  <c r="V63" i="1"/>
  <c r="V62" i="1"/>
  <c r="V61" i="1"/>
  <c r="V60" i="1"/>
  <c r="U57" i="1"/>
  <c r="U68" i="1" s="1"/>
  <c r="S57" i="1"/>
  <c r="S68" i="1" s="1"/>
  <c r="Q57" i="1"/>
  <c r="Q68" i="1" s="1"/>
  <c r="T56" i="1"/>
  <c r="R56" i="1"/>
  <c r="T55" i="1"/>
  <c r="R55" i="1"/>
  <c r="T54" i="1"/>
  <c r="R54" i="1"/>
  <c r="T53" i="1"/>
  <c r="R53" i="1"/>
  <c r="T52" i="1"/>
  <c r="R52" i="1"/>
  <c r="T51" i="1"/>
  <c r="R51" i="1"/>
  <c r="T50" i="1"/>
  <c r="R50" i="1"/>
  <c r="T49" i="1"/>
  <c r="R49" i="1"/>
  <c r="T48" i="1"/>
  <c r="R48" i="1"/>
  <c r="T47" i="1"/>
  <c r="R47" i="1"/>
  <c r="Q38" i="1"/>
  <c r="U37" i="1"/>
  <c r="U35" i="1"/>
  <c r="T35" i="1"/>
  <c r="V35" i="1" s="1"/>
  <c r="S35" i="1"/>
  <c r="R35" i="1"/>
  <c r="V34" i="1"/>
  <c r="V33" i="1"/>
  <c r="V32" i="1"/>
  <c r="V31" i="1"/>
  <c r="V30" i="1"/>
  <c r="V29" i="1"/>
  <c r="U26" i="1"/>
  <c r="S26" i="1"/>
  <c r="S37" i="1" s="1"/>
  <c r="Q26" i="1"/>
  <c r="Q37" i="1" s="1"/>
  <c r="V25" i="1"/>
  <c r="T25" i="1"/>
  <c r="R25" i="1"/>
  <c r="T24" i="1"/>
  <c r="V24" i="1" s="1"/>
  <c r="R24" i="1"/>
  <c r="V23" i="1"/>
  <c r="T23" i="1"/>
  <c r="R23" i="1"/>
  <c r="T22" i="1"/>
  <c r="V22" i="1" s="1"/>
  <c r="R22" i="1"/>
  <c r="T21" i="1"/>
  <c r="V21" i="1" s="1"/>
  <c r="R21" i="1"/>
  <c r="T20" i="1"/>
  <c r="R20" i="1"/>
  <c r="V20" i="1" s="1"/>
  <c r="T19" i="1"/>
  <c r="V19" i="1" s="1"/>
  <c r="R19" i="1"/>
  <c r="T18" i="1"/>
  <c r="V18" i="1" s="1"/>
  <c r="R18" i="1"/>
  <c r="T17" i="1"/>
  <c r="V17" i="1" s="1"/>
  <c r="R17" i="1"/>
  <c r="T16" i="1"/>
  <c r="T26" i="1" s="1"/>
  <c r="R16" i="1"/>
  <c r="J162" i="1"/>
  <c r="N252" i="1"/>
  <c r="N254" i="1" s="1"/>
  <c r="M252" i="1"/>
  <c r="O252" i="1" s="1"/>
  <c r="L252" i="1"/>
  <c r="K252" i="1"/>
  <c r="O251" i="1"/>
  <c r="O250" i="1"/>
  <c r="O249" i="1"/>
  <c r="O248" i="1"/>
  <c r="O247" i="1"/>
  <c r="O246" i="1"/>
  <c r="N243" i="1"/>
  <c r="L243" i="1"/>
  <c r="L254" i="1" s="1"/>
  <c r="J243" i="1"/>
  <c r="J254" i="1" s="1"/>
  <c r="M242" i="1"/>
  <c r="K242" i="1"/>
  <c r="D242" i="1" s="1"/>
  <c r="M241" i="1"/>
  <c r="O241" i="1" s="1"/>
  <c r="K241" i="1"/>
  <c r="M240" i="1"/>
  <c r="O240" i="1" s="1"/>
  <c r="K240" i="1"/>
  <c r="M239" i="1"/>
  <c r="F239" i="1" s="1"/>
  <c r="H239" i="1" s="1"/>
  <c r="K239" i="1"/>
  <c r="D239" i="1" s="1"/>
  <c r="M238" i="1"/>
  <c r="F238" i="1" s="1"/>
  <c r="K238" i="1"/>
  <c r="D238" i="1" s="1"/>
  <c r="M237" i="1"/>
  <c r="O237" i="1" s="1"/>
  <c r="K237" i="1"/>
  <c r="D237" i="1" s="1"/>
  <c r="M236" i="1"/>
  <c r="K236" i="1"/>
  <c r="O236" i="1" s="1"/>
  <c r="M235" i="1"/>
  <c r="K235" i="1"/>
  <c r="D235" i="1" s="1"/>
  <c r="M234" i="1"/>
  <c r="K234" i="1"/>
  <c r="M233" i="1"/>
  <c r="K233" i="1"/>
  <c r="N221" i="1"/>
  <c r="M221" i="1"/>
  <c r="O221" i="1" s="1"/>
  <c r="L221" i="1"/>
  <c r="K221" i="1"/>
  <c r="O220" i="1"/>
  <c r="O219" i="1"/>
  <c r="O218" i="1"/>
  <c r="O217" i="1"/>
  <c r="O216" i="1"/>
  <c r="O215" i="1"/>
  <c r="N212" i="1"/>
  <c r="N223" i="1" s="1"/>
  <c r="L212" i="1"/>
  <c r="L223" i="1" s="1"/>
  <c r="J212" i="1"/>
  <c r="J223" i="1" s="1"/>
  <c r="M211" i="1"/>
  <c r="K211" i="1"/>
  <c r="D211" i="1" s="1"/>
  <c r="M210" i="1"/>
  <c r="F210" i="1" s="1"/>
  <c r="K210" i="1"/>
  <c r="D210" i="1" s="1"/>
  <c r="M209" i="1"/>
  <c r="F209" i="1" s="1"/>
  <c r="H209" i="1" s="1"/>
  <c r="K209" i="1"/>
  <c r="M208" i="1"/>
  <c r="F208" i="1" s="1"/>
  <c r="K208" i="1"/>
  <c r="D208" i="1" s="1"/>
  <c r="M207" i="1"/>
  <c r="K207" i="1"/>
  <c r="M206" i="1"/>
  <c r="K206" i="1"/>
  <c r="D206" i="1" s="1"/>
  <c r="M205" i="1"/>
  <c r="O205" i="1" s="1"/>
  <c r="K205" i="1"/>
  <c r="M204" i="1"/>
  <c r="K204" i="1"/>
  <c r="D204" i="1" s="1"/>
  <c r="M203" i="1"/>
  <c r="F203" i="1" s="1"/>
  <c r="K203" i="1"/>
  <c r="D203" i="1" s="1"/>
  <c r="M202" i="1"/>
  <c r="F202" i="1" s="1"/>
  <c r="K202" i="1"/>
  <c r="N190" i="1"/>
  <c r="N192" i="1" s="1"/>
  <c r="M190" i="1"/>
  <c r="O190" i="1" s="1"/>
  <c r="L190" i="1"/>
  <c r="K190" i="1"/>
  <c r="O189" i="1"/>
  <c r="O188" i="1"/>
  <c r="O187" i="1"/>
  <c r="O186" i="1"/>
  <c r="O185" i="1"/>
  <c r="O184" i="1"/>
  <c r="N181" i="1"/>
  <c r="L181" i="1"/>
  <c r="L192" i="1" s="1"/>
  <c r="J181" i="1"/>
  <c r="J192" i="1" s="1"/>
  <c r="M180" i="1"/>
  <c r="K180" i="1"/>
  <c r="D180" i="1" s="1"/>
  <c r="M179" i="1"/>
  <c r="F179" i="1" s="1"/>
  <c r="H179" i="1" s="1"/>
  <c r="K179" i="1"/>
  <c r="D179" i="1" s="1"/>
  <c r="M178" i="1"/>
  <c r="K178" i="1"/>
  <c r="M177" i="1"/>
  <c r="K177" i="1"/>
  <c r="D177" i="1" s="1"/>
  <c r="M176" i="1"/>
  <c r="F176" i="1" s="1"/>
  <c r="K176" i="1"/>
  <c r="D176" i="1" s="1"/>
  <c r="M175" i="1"/>
  <c r="O175" i="1" s="1"/>
  <c r="K175" i="1"/>
  <c r="D175" i="1" s="1"/>
  <c r="M174" i="1"/>
  <c r="F174" i="1" s="1"/>
  <c r="K174" i="1"/>
  <c r="D174" i="1" s="1"/>
  <c r="M173" i="1"/>
  <c r="K173" i="1"/>
  <c r="D173" i="1" s="1"/>
  <c r="M172" i="1"/>
  <c r="F172" i="1" s="1"/>
  <c r="H172" i="1" s="1"/>
  <c r="K172" i="1"/>
  <c r="D172" i="1" s="1"/>
  <c r="M171" i="1"/>
  <c r="O171" i="1" s="1"/>
  <c r="K171" i="1"/>
  <c r="N159" i="1"/>
  <c r="N161" i="1" s="1"/>
  <c r="M159" i="1"/>
  <c r="O159" i="1" s="1"/>
  <c r="L159" i="1"/>
  <c r="K159" i="1"/>
  <c r="O158" i="1"/>
  <c r="O157" i="1"/>
  <c r="O156" i="1"/>
  <c r="O155" i="1"/>
  <c r="O154" i="1"/>
  <c r="O153" i="1"/>
  <c r="N150" i="1"/>
  <c r="L150" i="1"/>
  <c r="L161" i="1" s="1"/>
  <c r="J150" i="1"/>
  <c r="J161" i="1" s="1"/>
  <c r="M149" i="1"/>
  <c r="K149" i="1"/>
  <c r="D149" i="1" s="1"/>
  <c r="M148" i="1"/>
  <c r="O148" i="1" s="1"/>
  <c r="K148" i="1"/>
  <c r="D148" i="1" s="1"/>
  <c r="M147" i="1"/>
  <c r="K147" i="1"/>
  <c r="O147" i="1" s="1"/>
  <c r="M146" i="1"/>
  <c r="F146" i="1" s="1"/>
  <c r="K146" i="1"/>
  <c r="D146" i="1" s="1"/>
  <c r="M145" i="1"/>
  <c r="F145" i="1" s="1"/>
  <c r="H145" i="1" s="1"/>
  <c r="K145" i="1"/>
  <c r="M144" i="1"/>
  <c r="F144" i="1" s="1"/>
  <c r="H144" i="1" s="1"/>
  <c r="K144" i="1"/>
  <c r="D144" i="1" s="1"/>
  <c r="M143" i="1"/>
  <c r="F143" i="1" s="1"/>
  <c r="K143" i="1"/>
  <c r="D143" i="1" s="1"/>
  <c r="M142" i="1"/>
  <c r="O142" i="1" s="1"/>
  <c r="K142" i="1"/>
  <c r="D142" i="1" s="1"/>
  <c r="M141" i="1"/>
  <c r="F141" i="1" s="1"/>
  <c r="H141" i="1" s="1"/>
  <c r="K141" i="1"/>
  <c r="D141" i="1" s="1"/>
  <c r="M140" i="1"/>
  <c r="K140" i="1"/>
  <c r="N128" i="1"/>
  <c r="M128" i="1"/>
  <c r="O128" i="1" s="1"/>
  <c r="L128" i="1"/>
  <c r="K128" i="1"/>
  <c r="O127" i="1"/>
  <c r="O126" i="1"/>
  <c r="O125" i="1"/>
  <c r="O124" i="1"/>
  <c r="O123" i="1"/>
  <c r="O122" i="1"/>
  <c r="N119" i="1"/>
  <c r="N130" i="1" s="1"/>
  <c r="L119" i="1"/>
  <c r="L130" i="1" s="1"/>
  <c r="J119" i="1"/>
  <c r="J130" i="1" s="1"/>
  <c r="M118" i="1"/>
  <c r="K118" i="1"/>
  <c r="M117" i="1"/>
  <c r="F117" i="1" s="1"/>
  <c r="K117" i="1"/>
  <c r="D117" i="1" s="1"/>
  <c r="M116" i="1"/>
  <c r="F116" i="1" s="1"/>
  <c r="H116" i="1" s="1"/>
  <c r="K116" i="1"/>
  <c r="M115" i="1"/>
  <c r="F115" i="1" s="1"/>
  <c r="K115" i="1"/>
  <c r="D115" i="1" s="1"/>
  <c r="M114" i="1"/>
  <c r="F114" i="1" s="1"/>
  <c r="K114" i="1"/>
  <c r="D114" i="1" s="1"/>
  <c r="M113" i="1"/>
  <c r="K113" i="1"/>
  <c r="D113" i="1" s="1"/>
  <c r="M112" i="1"/>
  <c r="O112" i="1" s="1"/>
  <c r="K112" i="1"/>
  <c r="D112" i="1" s="1"/>
  <c r="M111" i="1"/>
  <c r="K111" i="1"/>
  <c r="D111" i="1" s="1"/>
  <c r="M110" i="1"/>
  <c r="F110" i="1" s="1"/>
  <c r="K110" i="1"/>
  <c r="D110" i="1" s="1"/>
  <c r="M109" i="1"/>
  <c r="O109" i="1" s="1"/>
  <c r="K109" i="1"/>
  <c r="N97" i="1"/>
  <c r="N99" i="1" s="1"/>
  <c r="M97" i="1"/>
  <c r="O97" i="1" s="1"/>
  <c r="L97" i="1"/>
  <c r="K97" i="1"/>
  <c r="O96" i="1"/>
  <c r="O95" i="1"/>
  <c r="O94" i="1"/>
  <c r="O93" i="1"/>
  <c r="O92" i="1"/>
  <c r="O91" i="1"/>
  <c r="N88" i="1"/>
  <c r="L88" i="1"/>
  <c r="L99" i="1" s="1"/>
  <c r="J88" i="1"/>
  <c r="J99" i="1" s="1"/>
  <c r="M87" i="1"/>
  <c r="K87" i="1"/>
  <c r="D87" i="1" s="1"/>
  <c r="M86" i="1"/>
  <c r="F86" i="1" s="1"/>
  <c r="K86" i="1"/>
  <c r="D86" i="1" s="1"/>
  <c r="M85" i="1"/>
  <c r="K85" i="1"/>
  <c r="M84" i="1"/>
  <c r="K84" i="1"/>
  <c r="D84" i="1" s="1"/>
  <c r="M83" i="1"/>
  <c r="F83" i="1" s="1"/>
  <c r="K83" i="1"/>
  <c r="D83" i="1" s="1"/>
  <c r="M82" i="1"/>
  <c r="O82" i="1" s="1"/>
  <c r="K82" i="1"/>
  <c r="D82" i="1" s="1"/>
  <c r="M81" i="1"/>
  <c r="O81" i="1" s="1"/>
  <c r="K81" i="1"/>
  <c r="D81" i="1" s="1"/>
  <c r="M80" i="1"/>
  <c r="O80" i="1" s="1"/>
  <c r="K80" i="1"/>
  <c r="D80" i="1" s="1"/>
  <c r="M79" i="1"/>
  <c r="F79" i="1" s="1"/>
  <c r="K79" i="1"/>
  <c r="M78" i="1"/>
  <c r="O78" i="1" s="1"/>
  <c r="K78" i="1"/>
  <c r="N66" i="1"/>
  <c r="N68" i="1" s="1"/>
  <c r="M66" i="1"/>
  <c r="O66" i="1" s="1"/>
  <c r="L66" i="1"/>
  <c r="K66" i="1"/>
  <c r="O65" i="1"/>
  <c r="O64" i="1"/>
  <c r="O63" i="1"/>
  <c r="O62" i="1"/>
  <c r="O61" i="1"/>
  <c r="O60" i="1"/>
  <c r="N57" i="1"/>
  <c r="L57" i="1"/>
  <c r="L68" i="1" s="1"/>
  <c r="J57" i="1"/>
  <c r="J68" i="1" s="1"/>
  <c r="M56" i="1"/>
  <c r="K56" i="1"/>
  <c r="D56" i="1" s="1"/>
  <c r="M55" i="1"/>
  <c r="F55" i="1" s="1"/>
  <c r="K55" i="1"/>
  <c r="D55" i="1" s="1"/>
  <c r="M54" i="1"/>
  <c r="F54" i="1" s="1"/>
  <c r="K54" i="1"/>
  <c r="D54" i="1" s="1"/>
  <c r="M53" i="1"/>
  <c r="F53" i="1" s="1"/>
  <c r="H53" i="1" s="1"/>
  <c r="K53" i="1"/>
  <c r="D53" i="1" s="1"/>
  <c r="M52" i="1"/>
  <c r="F52" i="1" s="1"/>
  <c r="K52" i="1"/>
  <c r="M51" i="1"/>
  <c r="F51" i="1" s="1"/>
  <c r="K51" i="1"/>
  <c r="D51" i="1" s="1"/>
  <c r="M50" i="1"/>
  <c r="F50" i="1" s="1"/>
  <c r="K50" i="1"/>
  <c r="D50" i="1" s="1"/>
  <c r="M49" i="1"/>
  <c r="K49" i="1"/>
  <c r="O49" i="1" s="1"/>
  <c r="M48" i="1"/>
  <c r="K48" i="1"/>
  <c r="D48" i="1" s="1"/>
  <c r="M47" i="1"/>
  <c r="F47" i="1" s="1"/>
  <c r="K47" i="1"/>
  <c r="E16" i="1"/>
  <c r="AC16" i="1" l="1"/>
  <c r="D47" i="1"/>
  <c r="D57" i="1" s="1"/>
  <c r="D68" i="1" s="1"/>
  <c r="D70" i="1" s="1"/>
  <c r="G57" i="1"/>
  <c r="G68" i="1" s="1"/>
  <c r="H233" i="1"/>
  <c r="BH256" i="1"/>
  <c r="H238" i="1"/>
  <c r="H252" i="1"/>
  <c r="D243" i="1"/>
  <c r="D254" i="1" s="1"/>
  <c r="D256" i="1" s="1"/>
  <c r="R256" i="1"/>
  <c r="H235" i="1"/>
  <c r="H242" i="1"/>
  <c r="E254" i="1"/>
  <c r="E256" i="1" s="1"/>
  <c r="Q255" i="1"/>
  <c r="X255" i="1"/>
  <c r="Y256" i="1" s="1"/>
  <c r="AS255" i="1"/>
  <c r="AZ255" i="1"/>
  <c r="BB256" i="1" s="1"/>
  <c r="BG255" i="1"/>
  <c r="AL255" i="1"/>
  <c r="J255" i="1"/>
  <c r="AE255" i="1"/>
  <c r="AM256" i="1"/>
  <c r="O235" i="1"/>
  <c r="V240" i="1"/>
  <c r="AJ242" i="1"/>
  <c r="AX239" i="1"/>
  <c r="AC238" i="1"/>
  <c r="V241" i="1"/>
  <c r="AG256" i="1"/>
  <c r="AQ241" i="1"/>
  <c r="AT243" i="1"/>
  <c r="AT254" i="1" s="1"/>
  <c r="AT256" i="1" s="1"/>
  <c r="AX240" i="1"/>
  <c r="T243" i="1"/>
  <c r="AO243" i="1"/>
  <c r="AV243" i="1"/>
  <c r="BE238" i="1"/>
  <c r="AA243" i="1"/>
  <c r="AA254" i="1" s="1"/>
  <c r="AJ237" i="1"/>
  <c r="AX234" i="1"/>
  <c r="AX241" i="1"/>
  <c r="BE239" i="1"/>
  <c r="BL242" i="1"/>
  <c r="D236" i="1"/>
  <c r="AJ236" i="1"/>
  <c r="AC233" i="1"/>
  <c r="AQ236" i="1"/>
  <c r="BE240" i="1"/>
  <c r="D234" i="1"/>
  <c r="F236" i="1"/>
  <c r="S256" i="1"/>
  <c r="AJ239" i="1"/>
  <c r="AQ237" i="1"/>
  <c r="BE241" i="1"/>
  <c r="BL238" i="1"/>
  <c r="O233" i="1"/>
  <c r="V238" i="1"/>
  <c r="AF243" i="1"/>
  <c r="AF254" i="1" s="1"/>
  <c r="AF256" i="1" s="1"/>
  <c r="AQ238" i="1"/>
  <c r="BE235" i="1"/>
  <c r="AN256" i="1"/>
  <c r="AX242" i="1"/>
  <c r="BI256" i="1"/>
  <c r="V237" i="1"/>
  <c r="BC243" i="1"/>
  <c r="BC254" i="1" s="1"/>
  <c r="AC241" i="1"/>
  <c r="AU256" i="1"/>
  <c r="AC234" i="1"/>
  <c r="F234" i="1"/>
  <c r="H234" i="1" s="1"/>
  <c r="V239" i="1"/>
  <c r="AC236" i="1"/>
  <c r="AQ239" i="1"/>
  <c r="F237" i="1"/>
  <c r="H237" i="1" s="1"/>
  <c r="AH243" i="1"/>
  <c r="F241" i="1"/>
  <c r="H241" i="1" s="1"/>
  <c r="AJ233" i="1"/>
  <c r="AX236" i="1"/>
  <c r="Z256" i="1"/>
  <c r="H246" i="1"/>
  <c r="H204" i="1"/>
  <c r="H221" i="1"/>
  <c r="H208" i="1"/>
  <c r="H202" i="1"/>
  <c r="H210" i="1"/>
  <c r="D212" i="1"/>
  <c r="D223" i="1" s="1"/>
  <c r="D225" i="1" s="1"/>
  <c r="E223" i="1"/>
  <c r="E225" i="1" s="1"/>
  <c r="H203" i="1"/>
  <c r="H211" i="1"/>
  <c r="AE224" i="1"/>
  <c r="J224" i="1"/>
  <c r="AS224" i="1"/>
  <c r="AU225" i="1" s="1"/>
  <c r="Q224" i="1"/>
  <c r="R225" i="1" s="1"/>
  <c r="AL224" i="1"/>
  <c r="X224" i="1"/>
  <c r="AZ224" i="1"/>
  <c r="BG224" i="1"/>
  <c r="AQ204" i="1"/>
  <c r="AC211" i="1"/>
  <c r="Z225" i="1"/>
  <c r="BE205" i="1"/>
  <c r="O204" i="1"/>
  <c r="O211" i="1"/>
  <c r="AJ209" i="1"/>
  <c r="AX209" i="1"/>
  <c r="BL209" i="1"/>
  <c r="F205" i="1"/>
  <c r="H205" i="1" s="1"/>
  <c r="V208" i="1"/>
  <c r="AX207" i="1"/>
  <c r="BL207" i="1"/>
  <c r="AF212" i="1"/>
  <c r="AF223" i="1" s="1"/>
  <c r="V209" i="1"/>
  <c r="AJ202" i="1"/>
  <c r="AQ211" i="1"/>
  <c r="AX202" i="1"/>
  <c r="AV212" i="1"/>
  <c r="BB225" i="1"/>
  <c r="BL202" i="1"/>
  <c r="BL208" i="1"/>
  <c r="AN225" i="1"/>
  <c r="AC206" i="1"/>
  <c r="AJ207" i="1"/>
  <c r="AX210" i="1"/>
  <c r="BL210" i="1"/>
  <c r="V202" i="1"/>
  <c r="F207" i="1"/>
  <c r="H207" i="1" s="1"/>
  <c r="AM212" i="1"/>
  <c r="AM223" i="1" s="1"/>
  <c r="AM225" i="1" s="1"/>
  <c r="AT212" i="1"/>
  <c r="AT223" i="1" s="1"/>
  <c r="BE204" i="1"/>
  <c r="BE211" i="1"/>
  <c r="O206" i="1"/>
  <c r="Y212" i="1"/>
  <c r="Y223" i="1" s="1"/>
  <c r="Y225" i="1" s="1"/>
  <c r="AQ202" i="1"/>
  <c r="BA212" i="1"/>
  <c r="BA223" i="1" s="1"/>
  <c r="BA225" i="1" s="1"/>
  <c r="BH212" i="1"/>
  <c r="BH223" i="1" s="1"/>
  <c r="BH225" i="1" s="1"/>
  <c r="AJ208" i="1"/>
  <c r="AC202" i="1"/>
  <c r="AC208" i="1"/>
  <c r="AJ211" i="1"/>
  <c r="AQ208" i="1"/>
  <c r="BC212" i="1"/>
  <c r="BE212" i="1" s="1"/>
  <c r="BL205" i="1"/>
  <c r="V206" i="1"/>
  <c r="AG225" i="1"/>
  <c r="F206" i="1"/>
  <c r="H206" i="1" s="1"/>
  <c r="AC204" i="1"/>
  <c r="BI225" i="1"/>
  <c r="H215" i="1"/>
  <c r="H174" i="1"/>
  <c r="H173" i="1"/>
  <c r="H190" i="1"/>
  <c r="H176" i="1"/>
  <c r="E192" i="1"/>
  <c r="E194" i="1" s="1"/>
  <c r="H171" i="1"/>
  <c r="H180" i="1"/>
  <c r="Q193" i="1"/>
  <c r="X193" i="1"/>
  <c r="AZ193" i="1"/>
  <c r="AE193" i="1"/>
  <c r="AF194" i="1" s="1"/>
  <c r="J193" i="1"/>
  <c r="AS193" i="1"/>
  <c r="AU194" i="1" s="1"/>
  <c r="BG193" i="1"/>
  <c r="AL193" i="1"/>
  <c r="Y181" i="1"/>
  <c r="Y192" i="1" s="1"/>
  <c r="Y194" i="1" s="1"/>
  <c r="AJ179" i="1"/>
  <c r="BB194" i="1"/>
  <c r="BL174" i="1"/>
  <c r="AC176" i="1"/>
  <c r="BE171" i="1"/>
  <c r="AQ174" i="1"/>
  <c r="V176" i="1"/>
  <c r="AC177" i="1"/>
  <c r="BE178" i="1"/>
  <c r="BL180" i="1"/>
  <c r="T181" i="1"/>
  <c r="AN194" i="1"/>
  <c r="BE179" i="1"/>
  <c r="BI194" i="1"/>
  <c r="S194" i="1"/>
  <c r="AH181" i="1"/>
  <c r="BA194" i="1"/>
  <c r="AX174" i="1"/>
  <c r="BE177" i="1"/>
  <c r="AJ178" i="1"/>
  <c r="F178" i="1"/>
  <c r="H178" i="1" s="1"/>
  <c r="R181" i="1"/>
  <c r="R192" i="1" s="1"/>
  <c r="R194" i="1" s="1"/>
  <c r="BE180" i="1"/>
  <c r="BL175" i="1"/>
  <c r="D171" i="1"/>
  <c r="D181" i="1" s="1"/>
  <c r="D192" i="1" s="1"/>
  <c r="D194" i="1" s="1"/>
  <c r="O176" i="1"/>
  <c r="BL179" i="1"/>
  <c r="AC179" i="1"/>
  <c r="AJ174" i="1"/>
  <c r="AT181" i="1"/>
  <c r="AT192" i="1" s="1"/>
  <c r="AT194" i="1" s="1"/>
  <c r="AV181" i="1"/>
  <c r="O177" i="1"/>
  <c r="O173" i="1"/>
  <c r="AO181" i="1"/>
  <c r="BC181" i="1"/>
  <c r="BC192" i="1" s="1"/>
  <c r="AM181" i="1"/>
  <c r="AM192" i="1" s="1"/>
  <c r="AM194" i="1" s="1"/>
  <c r="AX172" i="1"/>
  <c r="AX178" i="1"/>
  <c r="F177" i="1"/>
  <c r="H177" i="1" s="1"/>
  <c r="AA181" i="1"/>
  <c r="AC181" i="1" s="1"/>
  <c r="V174" i="1"/>
  <c r="Z194" i="1"/>
  <c r="AJ176" i="1"/>
  <c r="AQ178" i="1"/>
  <c r="AX179" i="1"/>
  <c r="BE176" i="1"/>
  <c r="BH181" i="1"/>
  <c r="BH192" i="1" s="1"/>
  <c r="BH194" i="1" s="1"/>
  <c r="F175" i="1"/>
  <c r="H175" i="1" s="1"/>
  <c r="AJ172" i="1"/>
  <c r="BJ181" i="1"/>
  <c r="BL181" i="1" s="1"/>
  <c r="H184" i="1"/>
  <c r="H142" i="1"/>
  <c r="H143" i="1"/>
  <c r="H159" i="1"/>
  <c r="H146" i="1"/>
  <c r="E161" i="1"/>
  <c r="E163" i="1" s="1"/>
  <c r="H149" i="1"/>
  <c r="F147" i="1"/>
  <c r="H147" i="1" s="1"/>
  <c r="O140" i="1"/>
  <c r="AJ140" i="1"/>
  <c r="AJ146" i="1"/>
  <c r="AO150" i="1"/>
  <c r="AO161" i="1" s="1"/>
  <c r="AX147" i="1"/>
  <c r="D140" i="1"/>
  <c r="D150" i="1" s="1"/>
  <c r="D161" i="1" s="1"/>
  <c r="D163" i="1" s="1"/>
  <c r="AQ140" i="1"/>
  <c r="BE148" i="1"/>
  <c r="BL144" i="1"/>
  <c r="V146" i="1"/>
  <c r="AC146" i="1"/>
  <c r="AF150" i="1"/>
  <c r="AF161" i="1" s="1"/>
  <c r="AF163" i="1" s="1"/>
  <c r="AQ142" i="1"/>
  <c r="BE149" i="1"/>
  <c r="BL145" i="1"/>
  <c r="AX140" i="1"/>
  <c r="R150" i="1"/>
  <c r="R161" i="1" s="1"/>
  <c r="R163" i="1" s="1"/>
  <c r="Y150" i="1"/>
  <c r="Y161" i="1" s="1"/>
  <c r="Y163" i="1" s="1"/>
  <c r="AH150" i="1"/>
  <c r="AH161" i="1" s="1"/>
  <c r="T150" i="1"/>
  <c r="T161" i="1" s="1"/>
  <c r="AA150" i="1"/>
  <c r="BH150" i="1"/>
  <c r="BH161" i="1" s="1"/>
  <c r="BH163" i="1" s="1"/>
  <c r="BJ150" i="1"/>
  <c r="V142" i="1"/>
  <c r="V148" i="1"/>
  <c r="AC142" i="1"/>
  <c r="AC148" i="1"/>
  <c r="AQ149" i="1"/>
  <c r="BE144" i="1"/>
  <c r="F148" i="1"/>
  <c r="H148" i="1" s="1"/>
  <c r="V149" i="1"/>
  <c r="AC149" i="1"/>
  <c r="AQ144" i="1"/>
  <c r="AN163" i="1"/>
  <c r="AX144" i="1"/>
  <c r="BE145" i="1"/>
  <c r="BL142" i="1"/>
  <c r="BL148" i="1"/>
  <c r="AJ144" i="1"/>
  <c r="BC150" i="1"/>
  <c r="BC161" i="1" s="1"/>
  <c r="BE146" i="1"/>
  <c r="AQ146" i="1"/>
  <c r="AX146" i="1"/>
  <c r="V144" i="1"/>
  <c r="AC144" i="1"/>
  <c r="H153" i="1"/>
  <c r="H117" i="1"/>
  <c r="H110" i="1"/>
  <c r="H128" i="1"/>
  <c r="H114" i="1"/>
  <c r="G130" i="1"/>
  <c r="D119" i="1"/>
  <c r="D130" i="1" s="1"/>
  <c r="D132" i="1" s="1"/>
  <c r="H115" i="1"/>
  <c r="H113" i="1"/>
  <c r="X131" i="1"/>
  <c r="Q131" i="1"/>
  <c r="R132" i="1" s="1"/>
  <c r="AZ131" i="1"/>
  <c r="AS131" i="1"/>
  <c r="AU132" i="1" s="1"/>
  <c r="BG131" i="1"/>
  <c r="BI132" i="1" s="1"/>
  <c r="AL131" i="1"/>
  <c r="AN132" i="1" s="1"/>
  <c r="AE131" i="1"/>
  <c r="F111" i="1"/>
  <c r="H111" i="1" s="1"/>
  <c r="AJ118" i="1"/>
  <c r="AQ111" i="1"/>
  <c r="AV119" i="1"/>
  <c r="BE109" i="1"/>
  <c r="BE115" i="1"/>
  <c r="AQ112" i="1"/>
  <c r="F109" i="1"/>
  <c r="T119" i="1"/>
  <c r="T130" i="1" s="1"/>
  <c r="AC114" i="1"/>
  <c r="AT132" i="1"/>
  <c r="AQ118" i="1"/>
  <c r="BL117" i="1"/>
  <c r="BA119" i="1"/>
  <c r="BA130" i="1" s="1"/>
  <c r="F118" i="1"/>
  <c r="H118" i="1" s="1"/>
  <c r="O116" i="1"/>
  <c r="V116" i="1"/>
  <c r="Y119" i="1"/>
  <c r="Y130" i="1" s="1"/>
  <c r="Y132" i="1" s="1"/>
  <c r="AX117" i="1"/>
  <c r="AG132" i="1"/>
  <c r="S132" i="1"/>
  <c r="AA119" i="1"/>
  <c r="AA130" i="1" s="1"/>
  <c r="AJ114" i="1"/>
  <c r="BL112" i="1"/>
  <c r="BL118" i="1"/>
  <c r="F112" i="1"/>
  <c r="H112" i="1" s="1"/>
  <c r="O111" i="1"/>
  <c r="AC116" i="1"/>
  <c r="AJ109" i="1"/>
  <c r="AQ114" i="1"/>
  <c r="AF119" i="1"/>
  <c r="AF130" i="1" s="1"/>
  <c r="AF132" i="1" s="1"/>
  <c r="Z132" i="1"/>
  <c r="BB132" i="1"/>
  <c r="AM119" i="1"/>
  <c r="AM130" i="1" s="1"/>
  <c r="AJ117" i="1"/>
  <c r="AQ110" i="1"/>
  <c r="AQ116" i="1"/>
  <c r="BE114" i="1"/>
  <c r="BL109" i="1"/>
  <c r="BL115" i="1"/>
  <c r="H122" i="1"/>
  <c r="H78" i="1"/>
  <c r="H80" i="1"/>
  <c r="H86" i="1"/>
  <c r="R101" i="1"/>
  <c r="E99" i="1"/>
  <c r="E101" i="1" s="1"/>
  <c r="H83" i="1"/>
  <c r="H87" i="1"/>
  <c r="Q100" i="1"/>
  <c r="S101" i="1" s="1"/>
  <c r="AZ100" i="1"/>
  <c r="BB101" i="1" s="1"/>
  <c r="AE100" i="1"/>
  <c r="AG101" i="1" s="1"/>
  <c r="J100" i="1"/>
  <c r="L101" i="1" s="1"/>
  <c r="AS100" i="1"/>
  <c r="X100" i="1"/>
  <c r="AL100" i="1"/>
  <c r="BG100" i="1"/>
  <c r="BI101" i="1" s="1"/>
  <c r="O84" i="1"/>
  <c r="V84" i="1"/>
  <c r="AH88" i="1"/>
  <c r="AH99" i="1" s="1"/>
  <c r="AV88" i="1"/>
  <c r="AX85" i="1"/>
  <c r="AC81" i="1"/>
  <c r="Z101" i="1"/>
  <c r="BE84" i="1"/>
  <c r="O83" i="1"/>
  <c r="AC87" i="1"/>
  <c r="AF88" i="1"/>
  <c r="AF99" i="1" s="1"/>
  <c r="AN101" i="1"/>
  <c r="K88" i="1"/>
  <c r="K99" i="1" s="1"/>
  <c r="BA88" i="1"/>
  <c r="BA99" i="1" s="1"/>
  <c r="AJ78" i="1"/>
  <c r="AT88" i="1"/>
  <c r="AT99" i="1" s="1"/>
  <c r="AT101" i="1" s="1"/>
  <c r="T88" i="1"/>
  <c r="AX81" i="1"/>
  <c r="BC88" i="1"/>
  <c r="BC99" i="1" s="1"/>
  <c r="BE85" i="1"/>
  <c r="BH88" i="1"/>
  <c r="BH99" i="1" s="1"/>
  <c r="BH101" i="1" s="1"/>
  <c r="D79" i="1"/>
  <c r="D88" i="1" s="1"/>
  <c r="D99" i="1" s="1"/>
  <c r="D101" i="1" s="1"/>
  <c r="F81" i="1"/>
  <c r="H81" i="1" s="1"/>
  <c r="AJ84" i="1"/>
  <c r="V86" i="1"/>
  <c r="AJ87" i="1"/>
  <c r="AM88" i="1"/>
  <c r="AM99" i="1" s="1"/>
  <c r="AM101" i="1" s="1"/>
  <c r="BE80" i="1"/>
  <c r="BE86" i="1"/>
  <c r="BJ88" i="1"/>
  <c r="BL88" i="1" s="1"/>
  <c r="AC84" i="1"/>
  <c r="AO88" i="1"/>
  <c r="AX82" i="1"/>
  <c r="AU101" i="1"/>
  <c r="AQ80" i="1"/>
  <c r="F84" i="1"/>
  <c r="H84" i="1" s="1"/>
  <c r="Y88" i="1"/>
  <c r="Y99" i="1" s="1"/>
  <c r="Y101" i="1" s="1"/>
  <c r="V82" i="1"/>
  <c r="AC79" i="1"/>
  <c r="BL87" i="1"/>
  <c r="F82" i="1"/>
  <c r="H82" i="1" s="1"/>
  <c r="AX78" i="1"/>
  <c r="AC80" i="1"/>
  <c r="AQ81" i="1"/>
  <c r="H91" i="1"/>
  <c r="H66" i="1"/>
  <c r="H55" i="1"/>
  <c r="H51" i="1"/>
  <c r="H50" i="1"/>
  <c r="E68" i="1"/>
  <c r="E70" i="1" s="1"/>
  <c r="H48" i="1"/>
  <c r="H52" i="1"/>
  <c r="F57" i="1"/>
  <c r="H54" i="1"/>
  <c r="H56" i="1"/>
  <c r="V54" i="1"/>
  <c r="BL56" i="1"/>
  <c r="AJ52" i="1"/>
  <c r="BE53" i="1"/>
  <c r="D49" i="1"/>
  <c r="H49" i="1" s="1"/>
  <c r="AJ55" i="1"/>
  <c r="H60" i="1"/>
  <c r="AQ16" i="1"/>
  <c r="AM26" i="1"/>
  <c r="AM37" i="1" s="1"/>
  <c r="AM39" i="1" s="1"/>
  <c r="BL48" i="1"/>
  <c r="AX51" i="1"/>
  <c r="AQ53" i="1"/>
  <c r="V55" i="1"/>
  <c r="AJ50" i="1"/>
  <c r="BL54" i="1"/>
  <c r="AA57" i="1"/>
  <c r="AQ55" i="1"/>
  <c r="AQ56" i="1"/>
  <c r="V51" i="1"/>
  <c r="AJ53" i="1"/>
  <c r="BE52" i="1"/>
  <c r="AQ50" i="1"/>
  <c r="AX53" i="1"/>
  <c r="AC55" i="1"/>
  <c r="AQ51" i="1"/>
  <c r="O47" i="1"/>
  <c r="V53" i="1"/>
  <c r="AT57" i="1"/>
  <c r="AT68" i="1" s="1"/>
  <c r="BE48" i="1"/>
  <c r="AL69" i="1"/>
  <c r="Q69" i="1"/>
  <c r="S70" i="1" s="1"/>
  <c r="AS69" i="1"/>
  <c r="AU70" i="1" s="1"/>
  <c r="X69" i="1"/>
  <c r="Z70" i="1" s="1"/>
  <c r="BG69" i="1"/>
  <c r="BI70" i="1" s="1"/>
  <c r="J69" i="1"/>
  <c r="L70" i="1" s="1"/>
  <c r="AZ69" i="1"/>
  <c r="AE69" i="1"/>
  <c r="AG70" i="1" s="1"/>
  <c r="V52" i="1"/>
  <c r="AC48" i="1"/>
  <c r="BL49" i="1"/>
  <c r="O54" i="1"/>
  <c r="AC49" i="1"/>
  <c r="AM57" i="1"/>
  <c r="AM68" i="1" s="1"/>
  <c r="AM70" i="1" s="1"/>
  <c r="AX48" i="1"/>
  <c r="AQ52" i="1"/>
  <c r="AJ51" i="1"/>
  <c r="BL55" i="1"/>
  <c r="AX54" i="1"/>
  <c r="R57" i="1"/>
  <c r="R68" i="1" s="1"/>
  <c r="R5" i="1" s="1"/>
  <c r="AO57" i="1"/>
  <c r="T57" i="1"/>
  <c r="T68" i="1" s="1"/>
  <c r="AC56" i="1"/>
  <c r="AQ54" i="1"/>
  <c r="AX49" i="1"/>
  <c r="BE47" i="1"/>
  <c r="AJ56" i="1"/>
  <c r="AF57" i="1"/>
  <c r="AF68" i="1" s="1"/>
  <c r="AH57" i="1"/>
  <c r="AH68" i="1" s="1"/>
  <c r="AX50" i="1"/>
  <c r="AX56" i="1"/>
  <c r="BE54" i="1"/>
  <c r="AC54" i="1"/>
  <c r="BL52" i="1"/>
  <c r="V49" i="1"/>
  <c r="AC52" i="1"/>
  <c r="AJ48" i="1"/>
  <c r="AJ54" i="1"/>
  <c r="BC57" i="1"/>
  <c r="BC68" i="1" s="1"/>
  <c r="BE55" i="1"/>
  <c r="BB70" i="1"/>
  <c r="AC51" i="1"/>
  <c r="AN70" i="1"/>
  <c r="AV57" i="1"/>
  <c r="V48" i="1"/>
  <c r="V50" i="1"/>
  <c r="V56" i="1"/>
  <c r="AJ49" i="1"/>
  <c r="AX52" i="1"/>
  <c r="BE50" i="1"/>
  <c r="BE56" i="1"/>
  <c r="BJ57" i="1"/>
  <c r="Y57" i="1"/>
  <c r="Y68" i="1" s="1"/>
  <c r="Y70" i="1" s="1"/>
  <c r="BH57" i="1"/>
  <c r="BH68" i="1" s="1"/>
  <c r="BJ26" i="1"/>
  <c r="BJ37" i="1" s="1"/>
  <c r="BL16" i="1"/>
  <c r="AH26" i="1"/>
  <c r="AH37" i="1" s="1"/>
  <c r="V16" i="1"/>
  <c r="R26" i="1"/>
  <c r="R37" i="1" s="1"/>
  <c r="BG5" i="1"/>
  <c r="BH39" i="1"/>
  <c r="BJ161" i="1"/>
  <c r="BL150" i="1"/>
  <c r="BI5" i="1"/>
  <c r="BI39" i="1"/>
  <c r="BK5" i="1"/>
  <c r="BJ99" i="1"/>
  <c r="BJ192" i="1"/>
  <c r="BJ243" i="1"/>
  <c r="BL149" i="1"/>
  <c r="BJ119" i="1"/>
  <c r="BL140" i="1"/>
  <c r="BJ223" i="1"/>
  <c r="BL79" i="1"/>
  <c r="BL17" i="1"/>
  <c r="BL47" i="1"/>
  <c r="BL172" i="1"/>
  <c r="BB5" i="1"/>
  <c r="BB39" i="1"/>
  <c r="BD5" i="1"/>
  <c r="AZ5" i="1"/>
  <c r="BE181" i="1"/>
  <c r="BA39" i="1"/>
  <c r="BC37" i="1"/>
  <c r="BE26" i="1"/>
  <c r="BE243" i="1"/>
  <c r="BC223" i="1"/>
  <c r="BE79" i="1"/>
  <c r="BE208" i="1"/>
  <c r="BE174" i="1"/>
  <c r="BE234" i="1"/>
  <c r="BC119" i="1"/>
  <c r="BE140" i="1"/>
  <c r="BA150" i="1"/>
  <c r="BA161" i="1" s="1"/>
  <c r="BA163" i="1" s="1"/>
  <c r="BE16" i="1"/>
  <c r="BE49" i="1"/>
  <c r="BA57" i="1"/>
  <c r="BA68" i="1" s="1"/>
  <c r="AX181" i="1"/>
  <c r="AV192" i="1"/>
  <c r="AW5" i="1"/>
  <c r="AV99" i="1"/>
  <c r="AU5" i="1"/>
  <c r="AU39" i="1"/>
  <c r="AV254" i="1"/>
  <c r="AV37" i="1"/>
  <c r="AV130" i="1"/>
  <c r="AX119" i="1"/>
  <c r="AX212" i="1"/>
  <c r="AV223" i="1"/>
  <c r="AS5" i="1"/>
  <c r="AX208" i="1"/>
  <c r="AX109" i="1"/>
  <c r="AX79" i="1"/>
  <c r="AT150" i="1"/>
  <c r="AT161" i="1" s="1"/>
  <c r="AT163" i="1" s="1"/>
  <c r="AX16" i="1"/>
  <c r="AT26" i="1"/>
  <c r="AT37" i="1" s="1"/>
  <c r="AV150" i="1"/>
  <c r="AX171" i="1"/>
  <c r="AX47" i="1"/>
  <c r="AQ150" i="1"/>
  <c r="AO37" i="1"/>
  <c r="AO130" i="1"/>
  <c r="AO254" i="1"/>
  <c r="AQ243" i="1"/>
  <c r="AP5" i="1"/>
  <c r="AO99" i="1"/>
  <c r="AO192" i="1"/>
  <c r="AL5" i="1"/>
  <c r="AN5" i="1"/>
  <c r="AN39" i="1"/>
  <c r="AO212" i="1"/>
  <c r="AQ49" i="1"/>
  <c r="AQ79" i="1"/>
  <c r="AQ109" i="1"/>
  <c r="AQ234" i="1"/>
  <c r="AQ141" i="1"/>
  <c r="AQ171" i="1"/>
  <c r="AQ47" i="1"/>
  <c r="AH254" i="1"/>
  <c r="AJ243" i="1"/>
  <c r="AI5" i="1"/>
  <c r="AE5" i="1"/>
  <c r="AJ88" i="1"/>
  <c r="AG5" i="1"/>
  <c r="AG39" i="1"/>
  <c r="AJ181" i="1"/>
  <c r="AH192" i="1"/>
  <c r="AH212" i="1"/>
  <c r="AJ19" i="1"/>
  <c r="AJ79" i="1"/>
  <c r="AH119" i="1"/>
  <c r="AF26" i="1"/>
  <c r="AF37" i="1" s="1"/>
  <c r="AJ141" i="1"/>
  <c r="AJ171" i="1"/>
  <c r="AJ47" i="1"/>
  <c r="AA68" i="1"/>
  <c r="X5" i="1"/>
  <c r="AA161" i="1"/>
  <c r="AC150" i="1"/>
  <c r="Z5" i="1"/>
  <c r="Z39" i="1"/>
  <c r="AC119" i="1"/>
  <c r="AA37" i="1"/>
  <c r="AC26" i="1"/>
  <c r="Y39" i="1"/>
  <c r="AA212" i="1"/>
  <c r="AA88" i="1"/>
  <c r="AC109" i="1"/>
  <c r="AC141" i="1"/>
  <c r="AC171" i="1"/>
  <c r="AC17" i="1"/>
  <c r="AC47" i="1"/>
  <c r="S5" i="1"/>
  <c r="S39" i="1"/>
  <c r="T37" i="1"/>
  <c r="V26" i="1"/>
  <c r="R39" i="1"/>
  <c r="T254" i="1"/>
  <c r="V243" i="1"/>
  <c r="U5" i="1"/>
  <c r="T99" i="1"/>
  <c r="V88" i="1"/>
  <c r="V181" i="1"/>
  <c r="T192" i="1"/>
  <c r="Q5" i="1"/>
  <c r="V79" i="1"/>
  <c r="V109" i="1"/>
  <c r="V204" i="1"/>
  <c r="V234" i="1"/>
  <c r="T212" i="1"/>
  <c r="V141" i="1"/>
  <c r="V171" i="1"/>
  <c r="V47" i="1"/>
  <c r="O239" i="1"/>
  <c r="K243" i="1"/>
  <c r="K254" i="1" s="1"/>
  <c r="K256" i="1" s="1"/>
  <c r="O242" i="1"/>
  <c r="L256" i="1"/>
  <c r="O202" i="1"/>
  <c r="O209" i="1"/>
  <c r="K212" i="1"/>
  <c r="K223" i="1" s="1"/>
  <c r="O210" i="1"/>
  <c r="O208" i="1"/>
  <c r="L225" i="1"/>
  <c r="O178" i="1"/>
  <c r="O172" i="1"/>
  <c r="O179" i="1"/>
  <c r="O180" i="1"/>
  <c r="O174" i="1"/>
  <c r="L194" i="1"/>
  <c r="M181" i="1"/>
  <c r="M192" i="1" s="1"/>
  <c r="L163" i="1"/>
  <c r="O144" i="1"/>
  <c r="O149" i="1"/>
  <c r="O143" i="1"/>
  <c r="K150" i="1"/>
  <c r="K161" i="1" s="1"/>
  <c r="K163" i="1" s="1"/>
  <c r="M150" i="1"/>
  <c r="J131" i="1"/>
  <c r="L132" i="1"/>
  <c r="O113" i="1"/>
  <c r="O115" i="1"/>
  <c r="M119" i="1"/>
  <c r="O117" i="1"/>
  <c r="O118" i="1"/>
  <c r="M88" i="1"/>
  <c r="O85" i="1"/>
  <c r="O86" i="1"/>
  <c r="O87" i="1"/>
  <c r="O55" i="1"/>
  <c r="O56" i="1"/>
  <c r="O50" i="1"/>
  <c r="O51" i="1"/>
  <c r="O52" i="1"/>
  <c r="O53" i="1"/>
  <c r="M57" i="1"/>
  <c r="M68" i="1" s="1"/>
  <c r="O234" i="1"/>
  <c r="M243" i="1"/>
  <c r="O238" i="1"/>
  <c r="O207" i="1"/>
  <c r="O203" i="1"/>
  <c r="M212" i="1"/>
  <c r="K181" i="1"/>
  <c r="K192" i="1" s="1"/>
  <c r="M161" i="1"/>
  <c r="O150" i="1"/>
  <c r="O146" i="1"/>
  <c r="O145" i="1"/>
  <c r="O141" i="1"/>
  <c r="M130" i="1"/>
  <c r="O110" i="1"/>
  <c r="O114" i="1"/>
  <c r="K119" i="1"/>
  <c r="K130" i="1" s="1"/>
  <c r="M99" i="1"/>
  <c r="O79" i="1"/>
  <c r="K57" i="1"/>
  <c r="K68" i="1" s="1"/>
  <c r="O48" i="1"/>
  <c r="AQ26" i="1" l="1"/>
  <c r="H47" i="1"/>
  <c r="AX243" i="1"/>
  <c r="BA256" i="1"/>
  <c r="H236" i="1"/>
  <c r="AC243" i="1"/>
  <c r="F243" i="1"/>
  <c r="S225" i="1"/>
  <c r="K225" i="1"/>
  <c r="AT225" i="1"/>
  <c r="AF225" i="1"/>
  <c r="F212" i="1"/>
  <c r="BL212" i="1"/>
  <c r="AQ181" i="1"/>
  <c r="AG194" i="1"/>
  <c r="K194" i="1"/>
  <c r="F181" i="1"/>
  <c r="AA192" i="1"/>
  <c r="AJ150" i="1"/>
  <c r="V150" i="1"/>
  <c r="H140" i="1"/>
  <c r="F150" i="1"/>
  <c r="F119" i="1"/>
  <c r="H109" i="1"/>
  <c r="BH132" i="1"/>
  <c r="V119" i="1"/>
  <c r="AM132" i="1"/>
  <c r="AQ119" i="1"/>
  <c r="BA132" i="1"/>
  <c r="K132" i="1"/>
  <c r="BE88" i="1"/>
  <c r="O88" i="1"/>
  <c r="AX88" i="1"/>
  <c r="BH5" i="1"/>
  <c r="K101" i="1"/>
  <c r="AQ88" i="1"/>
  <c r="H79" i="1"/>
  <c r="AF101" i="1"/>
  <c r="F88" i="1"/>
  <c r="BA101" i="1"/>
  <c r="H57" i="1"/>
  <c r="F68" i="1"/>
  <c r="BA70" i="1"/>
  <c r="BA7" i="1" s="1"/>
  <c r="BL57" i="1"/>
  <c r="AQ57" i="1"/>
  <c r="K70" i="1"/>
  <c r="AX57" i="1"/>
  <c r="BJ68" i="1"/>
  <c r="AF70" i="1"/>
  <c r="AJ26" i="1"/>
  <c r="BL26" i="1"/>
  <c r="AO68" i="1"/>
  <c r="AO70" i="1" s="1"/>
  <c r="AQ70" i="1" s="1"/>
  <c r="AG7" i="1"/>
  <c r="V57" i="1"/>
  <c r="AM5" i="1"/>
  <c r="AT70" i="1"/>
  <c r="AM7" i="1"/>
  <c r="AN7" i="1"/>
  <c r="AV68" i="1"/>
  <c r="S7" i="1"/>
  <c r="Y7" i="1"/>
  <c r="BB7" i="1"/>
  <c r="AC57" i="1"/>
  <c r="AU7" i="1"/>
  <c r="Y5" i="1"/>
  <c r="Z7" i="1"/>
  <c r="BE57" i="1"/>
  <c r="R70" i="1"/>
  <c r="R7" i="1" s="1"/>
  <c r="AJ57" i="1"/>
  <c r="BI7" i="1"/>
  <c r="BH70" i="1"/>
  <c r="BH7" i="1" s="1"/>
  <c r="AX26" i="1"/>
  <c r="BJ101" i="1"/>
  <c r="BL101" i="1" s="1"/>
  <c r="BG74" i="1"/>
  <c r="BL99" i="1"/>
  <c r="BJ225" i="1"/>
  <c r="BL225" i="1" s="1"/>
  <c r="BG198" i="1"/>
  <c r="BL223" i="1"/>
  <c r="BL161" i="1"/>
  <c r="BG136" i="1"/>
  <c r="BJ163" i="1"/>
  <c r="BL163" i="1" s="1"/>
  <c r="BJ194" i="1"/>
  <c r="BL194" i="1" s="1"/>
  <c r="BL192" i="1"/>
  <c r="BG167" i="1"/>
  <c r="BJ130" i="1"/>
  <c r="BJ5" i="1" s="1"/>
  <c r="BL119" i="1"/>
  <c r="BJ254" i="1"/>
  <c r="BL243" i="1"/>
  <c r="BJ70" i="1"/>
  <c r="BG43" i="1"/>
  <c r="BL68" i="1"/>
  <c r="BL37" i="1"/>
  <c r="BJ39" i="1"/>
  <c r="BG12" i="1"/>
  <c r="BE192" i="1"/>
  <c r="BC194" i="1"/>
  <c r="BE194" i="1" s="1"/>
  <c r="AZ167" i="1"/>
  <c r="BC130" i="1"/>
  <c r="BC5" i="1" s="1"/>
  <c r="BE119" i="1"/>
  <c r="BA5" i="1"/>
  <c r="BE150" i="1"/>
  <c r="BE161" i="1"/>
  <c r="AZ136" i="1"/>
  <c r="BC163" i="1"/>
  <c r="BE163" i="1" s="1"/>
  <c r="BC225" i="1"/>
  <c r="BE225" i="1" s="1"/>
  <c r="AZ198" i="1"/>
  <c r="BE223" i="1"/>
  <c r="BC256" i="1"/>
  <c r="BE256" i="1" s="1"/>
  <c r="AZ229" i="1"/>
  <c r="BE254" i="1"/>
  <c r="BC101" i="1"/>
  <c r="BE101" i="1" s="1"/>
  <c r="AZ74" i="1"/>
  <c r="BE99" i="1"/>
  <c r="BC70" i="1"/>
  <c r="AZ43" i="1"/>
  <c r="BE68" i="1"/>
  <c r="BE37" i="1"/>
  <c r="BC39" i="1"/>
  <c r="AZ12" i="1"/>
  <c r="AV161" i="1"/>
  <c r="AV5" i="1" s="1"/>
  <c r="AX150" i="1"/>
  <c r="AT5" i="1"/>
  <c r="AT39" i="1"/>
  <c r="AV256" i="1"/>
  <c r="AX256" i="1" s="1"/>
  <c r="AS229" i="1"/>
  <c r="AX254" i="1"/>
  <c r="AV70" i="1"/>
  <c r="AS43" i="1"/>
  <c r="AX68" i="1"/>
  <c r="AS105" i="1"/>
  <c r="AX130" i="1"/>
  <c r="AV132" i="1"/>
  <c r="AX132" i="1" s="1"/>
  <c r="AV39" i="1"/>
  <c r="AX37" i="1"/>
  <c r="AS12" i="1"/>
  <c r="AV101" i="1"/>
  <c r="AX101" i="1" s="1"/>
  <c r="AS74" i="1"/>
  <c r="AX99" i="1"/>
  <c r="AV225" i="1"/>
  <c r="AX225" i="1" s="1"/>
  <c r="AS198" i="1"/>
  <c r="AX223" i="1"/>
  <c r="AV194" i="1"/>
  <c r="AX194" i="1" s="1"/>
  <c r="AX192" i="1"/>
  <c r="AS167" i="1"/>
  <c r="AO256" i="1"/>
  <c r="AQ256" i="1" s="1"/>
  <c r="AL229" i="1"/>
  <c r="AQ254" i="1"/>
  <c r="AO101" i="1"/>
  <c r="AQ101" i="1" s="1"/>
  <c r="AL74" i="1"/>
  <c r="AQ99" i="1"/>
  <c r="AL105" i="1"/>
  <c r="AQ130" i="1"/>
  <c r="AO132" i="1"/>
  <c r="AQ132" i="1" s="1"/>
  <c r="AO223" i="1"/>
  <c r="AO5" i="1" s="1"/>
  <c r="AQ212" i="1"/>
  <c r="AO194" i="1"/>
  <c r="AQ194" i="1" s="1"/>
  <c r="AL167" i="1"/>
  <c r="AQ192" i="1"/>
  <c r="AQ161" i="1"/>
  <c r="AO163" i="1"/>
  <c r="AQ163" i="1" s="1"/>
  <c r="AL136" i="1"/>
  <c r="AO39" i="1"/>
  <c r="AL12" i="1"/>
  <c r="AQ37" i="1"/>
  <c r="AH101" i="1"/>
  <c r="AE74" i="1"/>
  <c r="AJ99" i="1"/>
  <c r="AF5" i="1"/>
  <c r="AF39" i="1"/>
  <c r="AJ37" i="1"/>
  <c r="AH39" i="1"/>
  <c r="AE12" i="1"/>
  <c r="AH130" i="1"/>
  <c r="AJ119" i="1"/>
  <c r="AJ161" i="1"/>
  <c r="AE136" i="1"/>
  <c r="AH163" i="1"/>
  <c r="AJ163" i="1" s="1"/>
  <c r="AJ212" i="1"/>
  <c r="AH223" i="1"/>
  <c r="AH70" i="1"/>
  <c r="AJ70" i="1" s="1"/>
  <c r="AE43" i="1"/>
  <c r="AJ68" i="1"/>
  <c r="AH194" i="1"/>
  <c r="AJ194" i="1" s="1"/>
  <c r="AJ192" i="1"/>
  <c r="AE167" i="1"/>
  <c r="AH256" i="1"/>
  <c r="AJ256" i="1" s="1"/>
  <c r="AE229" i="1"/>
  <c r="AJ254" i="1"/>
  <c r="X105" i="1"/>
  <c r="AC130" i="1"/>
  <c r="AA132" i="1"/>
  <c r="AC132" i="1" s="1"/>
  <c r="AA99" i="1"/>
  <c r="AC88" i="1"/>
  <c r="AC212" i="1"/>
  <c r="AA223" i="1"/>
  <c r="AA256" i="1"/>
  <c r="AC256" i="1" s="1"/>
  <c r="X229" i="1"/>
  <c r="AC254" i="1"/>
  <c r="AC37" i="1"/>
  <c r="AA39" i="1"/>
  <c r="X12" i="1"/>
  <c r="AC161" i="1"/>
  <c r="X136" i="1"/>
  <c r="AA163" i="1"/>
  <c r="AC163" i="1" s="1"/>
  <c r="AA194" i="1"/>
  <c r="AC194" i="1" s="1"/>
  <c r="X167" i="1"/>
  <c r="AC192" i="1"/>
  <c r="AA70" i="1"/>
  <c r="AC70" i="1" s="1"/>
  <c r="X43" i="1"/>
  <c r="AC68" i="1"/>
  <c r="Q105" i="1"/>
  <c r="V130" i="1"/>
  <c r="T132" i="1"/>
  <c r="V132" i="1" s="1"/>
  <c r="T256" i="1"/>
  <c r="V256" i="1" s="1"/>
  <c r="Q229" i="1"/>
  <c r="V254" i="1"/>
  <c r="T70" i="1"/>
  <c r="Q43" i="1"/>
  <c r="V68" i="1"/>
  <c r="V37" i="1"/>
  <c r="T5" i="1"/>
  <c r="V5" i="1" s="1"/>
  <c r="T39" i="1"/>
  <c r="Q12" i="1"/>
  <c r="T223" i="1"/>
  <c r="V212" i="1"/>
  <c r="T194" i="1"/>
  <c r="V194" i="1" s="1"/>
  <c r="Q167" i="1"/>
  <c r="V192" i="1"/>
  <c r="T101" i="1"/>
  <c r="V101" i="1" s="1"/>
  <c r="Q74" i="1"/>
  <c r="V99" i="1"/>
  <c r="V161" i="1"/>
  <c r="T163" i="1"/>
  <c r="V163" i="1" s="1"/>
  <c r="Q136" i="1"/>
  <c r="M254" i="1"/>
  <c r="O243" i="1"/>
  <c r="M223" i="1"/>
  <c r="O212" i="1"/>
  <c r="O181" i="1"/>
  <c r="M194" i="1"/>
  <c r="O194" i="1" s="1"/>
  <c r="J167" i="1"/>
  <c r="O192" i="1"/>
  <c r="M163" i="1"/>
  <c r="O163" i="1" s="1"/>
  <c r="J136" i="1"/>
  <c r="O161" i="1"/>
  <c r="O119" i="1"/>
  <c r="M132" i="1"/>
  <c r="O132" i="1" s="1"/>
  <c r="J105" i="1"/>
  <c r="O130" i="1"/>
  <c r="M101" i="1"/>
  <c r="O101" i="1" s="1"/>
  <c r="J74" i="1"/>
  <c r="O99" i="1"/>
  <c r="O57" i="1"/>
  <c r="M70" i="1"/>
  <c r="J43" i="1"/>
  <c r="O68" i="1"/>
  <c r="O70" i="1" l="1"/>
  <c r="H243" i="1"/>
  <c r="F254" i="1"/>
  <c r="H212" i="1"/>
  <c r="F223" i="1"/>
  <c r="AH5" i="1"/>
  <c r="H181" i="1"/>
  <c r="F192" i="1"/>
  <c r="BL5" i="1"/>
  <c r="H150" i="1"/>
  <c r="F161" i="1"/>
  <c r="H119" i="1"/>
  <c r="F130" i="1"/>
  <c r="AJ101" i="1"/>
  <c r="H88" i="1"/>
  <c r="F99" i="1"/>
  <c r="AF7" i="1"/>
  <c r="F70" i="1"/>
  <c r="H70" i="1" s="1"/>
  <c r="H68" i="1"/>
  <c r="AQ5" i="1"/>
  <c r="BE70" i="1"/>
  <c r="AQ68" i="1"/>
  <c r="BL70" i="1"/>
  <c r="AL43" i="1"/>
  <c r="AJ5" i="1"/>
  <c r="AX70" i="1"/>
  <c r="AT7" i="1"/>
  <c r="V70" i="1"/>
  <c r="BE5" i="1"/>
  <c r="AX5" i="1"/>
  <c r="BL39" i="1"/>
  <c r="BJ256" i="1"/>
  <c r="BL256" i="1" s="1"/>
  <c r="BG229" i="1"/>
  <c r="BL254" i="1"/>
  <c r="BG105" i="1"/>
  <c r="BL130" i="1"/>
  <c r="BJ132" i="1"/>
  <c r="BL132" i="1" s="1"/>
  <c r="AZ105" i="1"/>
  <c r="BE130" i="1"/>
  <c r="BC132" i="1"/>
  <c r="BE132" i="1" s="1"/>
  <c r="BE39" i="1"/>
  <c r="BE7" i="1" s="1"/>
  <c r="AX39" i="1"/>
  <c r="AX161" i="1"/>
  <c r="AS136" i="1"/>
  <c r="AV163" i="1"/>
  <c r="AX163" i="1" s="1"/>
  <c r="AQ39" i="1"/>
  <c r="AO225" i="1"/>
  <c r="AQ225" i="1" s="1"/>
  <c r="AL198" i="1"/>
  <c r="AQ223" i="1"/>
  <c r="AE105" i="1"/>
  <c r="AJ130" i="1"/>
  <c r="AH132" i="1"/>
  <c r="AJ132" i="1" s="1"/>
  <c r="AJ39" i="1"/>
  <c r="AH225" i="1"/>
  <c r="AJ225" i="1" s="1"/>
  <c r="AE198" i="1"/>
  <c r="AJ223" i="1"/>
  <c r="AA225" i="1"/>
  <c r="AC225" i="1" s="1"/>
  <c r="X198" i="1"/>
  <c r="AC223" i="1"/>
  <c r="AA101" i="1"/>
  <c r="AC101" i="1" s="1"/>
  <c r="X74" i="1"/>
  <c r="AC99" i="1"/>
  <c r="AA5" i="1"/>
  <c r="AC5" i="1" s="1"/>
  <c r="AC39" i="1"/>
  <c r="V39" i="1"/>
  <c r="T225" i="1"/>
  <c r="V225" i="1" s="1"/>
  <c r="Q198" i="1"/>
  <c r="V223" i="1"/>
  <c r="M256" i="1"/>
  <c r="O256" i="1" s="1"/>
  <c r="J229" i="1"/>
  <c r="O254" i="1"/>
  <c r="M225" i="1"/>
  <c r="O225" i="1" s="1"/>
  <c r="J198" i="1"/>
  <c r="O223" i="1"/>
  <c r="F256" i="1" l="1"/>
  <c r="H256" i="1" s="1"/>
  <c r="H254" i="1"/>
  <c r="AC7" i="1"/>
  <c r="F225" i="1"/>
  <c r="H225" i="1" s="1"/>
  <c r="H223" i="1"/>
  <c r="F194" i="1"/>
  <c r="H194" i="1" s="1"/>
  <c r="H192" i="1"/>
  <c r="F163" i="1"/>
  <c r="H163" i="1" s="1"/>
  <c r="H161" i="1"/>
  <c r="AH7" i="1"/>
  <c r="BC7" i="1"/>
  <c r="F132" i="1"/>
  <c r="H132" i="1" s="1"/>
  <c r="H130" i="1"/>
  <c r="F101" i="1"/>
  <c r="H101" i="1" s="1"/>
  <c r="H99" i="1"/>
  <c r="BL7" i="1"/>
  <c r="BJ7" i="1"/>
  <c r="AX7" i="1"/>
  <c r="AV7" i="1"/>
  <c r="AO7" i="1"/>
  <c r="AQ7" i="1"/>
  <c r="AJ7" i="1"/>
  <c r="AA7" i="1"/>
  <c r="T7" i="1"/>
  <c r="V7" i="1"/>
  <c r="E195" i="1"/>
  <c r="O30" i="1" l="1"/>
  <c r="O31" i="1"/>
  <c r="O32" i="1"/>
  <c r="O33" i="1"/>
  <c r="O34" i="1"/>
  <c r="O29" i="1"/>
  <c r="M17" i="1"/>
  <c r="M18" i="1"/>
  <c r="M19" i="1"/>
  <c r="M20" i="1"/>
  <c r="M21" i="1"/>
  <c r="M22" i="1"/>
  <c r="M23" i="1"/>
  <c r="O23" i="1" s="1"/>
  <c r="M24" i="1"/>
  <c r="O24" i="1" s="1"/>
  <c r="M25" i="1"/>
  <c r="O25" i="1" s="1"/>
  <c r="K17" i="1"/>
  <c r="O17" i="1" s="1"/>
  <c r="K18" i="1"/>
  <c r="O18" i="1" s="1"/>
  <c r="K19" i="1"/>
  <c r="K20" i="1"/>
  <c r="O20" i="1" s="1"/>
  <c r="K21" i="1"/>
  <c r="K22" i="1"/>
  <c r="K23" i="1"/>
  <c r="K24" i="1"/>
  <c r="K25" i="1"/>
  <c r="M16" i="1"/>
  <c r="K16" i="1"/>
  <c r="O16" i="1" l="1"/>
  <c r="D16" i="1"/>
  <c r="O22" i="1"/>
  <c r="O21" i="1"/>
  <c r="O19" i="1"/>
  <c r="A11" i="7" l="1"/>
  <c r="F16" i="1"/>
  <c r="H16" i="1" s="1"/>
  <c r="D17" i="1" l="1"/>
  <c r="D18" i="1"/>
  <c r="E17" i="1"/>
  <c r="F17" i="1"/>
  <c r="G17" i="1"/>
  <c r="E18" i="1"/>
  <c r="F18" i="1"/>
  <c r="G18" i="1"/>
  <c r="D19" i="1"/>
  <c r="E19" i="1"/>
  <c r="F19" i="1"/>
  <c r="G19" i="1"/>
  <c r="D20" i="1"/>
  <c r="E20" i="1"/>
  <c r="F20" i="1"/>
  <c r="G20" i="1"/>
  <c r="D21" i="1"/>
  <c r="E21" i="1"/>
  <c r="F21" i="1"/>
  <c r="G21" i="1"/>
  <c r="D22" i="1"/>
  <c r="E22" i="1"/>
  <c r="F22" i="1"/>
  <c r="G22" i="1"/>
  <c r="D23" i="1"/>
  <c r="E23" i="1"/>
  <c r="F23" i="1"/>
  <c r="G23" i="1"/>
  <c r="D24" i="1"/>
  <c r="E24" i="1"/>
  <c r="F24" i="1"/>
  <c r="G24" i="1"/>
  <c r="D25" i="1"/>
  <c r="E25" i="1"/>
  <c r="F25" i="1"/>
  <c r="G25" i="1"/>
  <c r="G16" i="1"/>
  <c r="C25" i="1"/>
  <c r="C24" i="1"/>
  <c r="C23" i="1"/>
  <c r="C22" i="1"/>
  <c r="C21" i="1"/>
  <c r="C20" i="1"/>
  <c r="C19" i="1"/>
  <c r="H21" i="1" l="1"/>
  <c r="H18" i="1"/>
  <c r="H17" i="1"/>
  <c r="H24" i="1"/>
  <c r="H22" i="1"/>
  <c r="H20" i="1"/>
  <c r="H23" i="1"/>
  <c r="H19" i="1"/>
  <c r="H25" i="1"/>
  <c r="I11" i="7"/>
  <c r="H11" i="7"/>
  <c r="J11" i="7"/>
  <c r="P11" i="7"/>
  <c r="F11" i="7"/>
  <c r="G11" i="7"/>
  <c r="N11" i="7"/>
  <c r="M11" i="7"/>
  <c r="L11" i="7"/>
  <c r="E11" i="7"/>
  <c r="D11" i="7"/>
  <c r="R11" i="7"/>
  <c r="S11" i="7"/>
  <c r="B11" i="7"/>
  <c r="C16" i="1"/>
  <c r="C17" i="1"/>
  <c r="C18" i="1"/>
  <c r="O11" i="7" l="1"/>
  <c r="Q11" i="7"/>
  <c r="K11" i="7"/>
  <c r="E226" i="1"/>
  <c r="I226" i="1" s="1"/>
  <c r="E164" i="1"/>
  <c r="I164" i="1" s="1"/>
  <c r="C11" i="7"/>
  <c r="E71" i="1"/>
  <c r="I71" i="1" s="1"/>
  <c r="I195" i="1" l="1"/>
  <c r="E102" i="1"/>
  <c r="I102" i="1" s="1"/>
  <c r="E133" i="1"/>
  <c r="I133" i="1" s="1"/>
  <c r="C38" i="1" l="1" a="1"/>
  <c r="C38" i="1" s="1"/>
  <c r="J38" i="1" l="1"/>
  <c r="J26" i="1"/>
  <c r="J37" i="1" s="1"/>
  <c r="J5" i="1" s="1"/>
  <c r="A4" i="7" l="1"/>
  <c r="A10" i="7"/>
  <c r="A9" i="7"/>
  <c r="A8" i="7"/>
  <c r="A7" i="7"/>
  <c r="A6" i="7"/>
  <c r="A5" i="7"/>
  <c r="E31" i="1"/>
  <c r="D6" i="7" l="1"/>
  <c r="D9" i="7"/>
  <c r="D10" i="7"/>
  <c r="D7" i="7"/>
  <c r="D8" i="7"/>
  <c r="E10" i="7"/>
  <c r="M9" i="7" l="1"/>
  <c r="J8" i="7"/>
  <c r="R5" i="7"/>
  <c r="M5" i="7"/>
  <c r="C5" i="7"/>
  <c r="P9" i="7"/>
  <c r="P10" i="7"/>
  <c r="D5" i="7"/>
  <c r="M7" i="7"/>
  <c r="P5" i="7"/>
  <c r="Q5" i="7"/>
  <c r="S5" i="7"/>
  <c r="G6" i="7"/>
  <c r="H9" i="7"/>
  <c r="R8" i="7"/>
  <c r="F7" i="7"/>
  <c r="P7" i="7"/>
  <c r="N6" i="7"/>
  <c r="J7" i="7"/>
  <c r="R10" i="7"/>
  <c r="J6" i="7"/>
  <c r="M6" i="7"/>
  <c r="L8" i="7"/>
  <c r="J9" i="7"/>
  <c r="N10" i="7"/>
  <c r="K10" i="7"/>
  <c r="F10" i="7"/>
  <c r="L10" i="7"/>
  <c r="S10" i="7"/>
  <c r="N7" i="7"/>
  <c r="H10" i="7"/>
  <c r="Q9" i="7"/>
  <c r="J10" i="7"/>
  <c r="G7" i="7"/>
  <c r="K9" i="7"/>
  <c r="C8" i="7"/>
  <c r="F5" i="7"/>
  <c r="N9" i="7"/>
  <c r="O9" i="7"/>
  <c r="H6" i="7"/>
  <c r="L7" i="7"/>
  <c r="P8" i="7"/>
  <c r="R9" i="7"/>
  <c r="O8" i="7"/>
  <c r="F9" i="7"/>
  <c r="S9" i="7"/>
  <c r="G9" i="7"/>
  <c r="G8" i="7"/>
  <c r="F8" i="7"/>
  <c r="I8" i="7"/>
  <c r="H8" i="7"/>
  <c r="S7" i="7"/>
  <c r="I7" i="7"/>
  <c r="R7" i="7"/>
  <c r="H7" i="7"/>
  <c r="I6" i="7"/>
  <c r="P6" i="7"/>
  <c r="S6" i="7"/>
  <c r="R6" i="7"/>
  <c r="K6" i="7"/>
  <c r="Q6" i="7"/>
  <c r="O5" i="7"/>
  <c r="L5" i="7" l="1"/>
  <c r="I5" i="7"/>
  <c r="H5" i="7"/>
  <c r="N5" i="7"/>
  <c r="K5" i="7"/>
  <c r="G5" i="7"/>
  <c r="S8" i="7"/>
  <c r="Q10" i="7"/>
  <c r="L9" i="7"/>
  <c r="K8" i="7"/>
  <c r="Q7" i="7"/>
  <c r="O10" i="7"/>
  <c r="N8" i="7"/>
  <c r="I10" i="7"/>
  <c r="O7" i="7"/>
  <c r="Q8" i="7"/>
  <c r="G10" i="7"/>
  <c r="M8" i="7"/>
  <c r="I9" i="7"/>
  <c r="O6" i="7"/>
  <c r="M10" i="7"/>
  <c r="F6" i="7"/>
  <c r="K7" i="7"/>
  <c r="L6" i="7"/>
  <c r="J5" i="7"/>
  <c r="C10" i="7"/>
  <c r="B10" i="7"/>
  <c r="C9" i="7"/>
  <c r="E9" i="7"/>
  <c r="B8" i="7"/>
  <c r="E8" i="7"/>
  <c r="E7" i="7"/>
  <c r="C7" i="7"/>
  <c r="E5" i="7"/>
  <c r="E6" i="7"/>
  <c r="C6" i="7"/>
  <c r="B5" i="7" l="1"/>
  <c r="B9" i="7"/>
  <c r="B7" i="7"/>
  <c r="B6" i="7"/>
  <c r="N26" i="1" l="1"/>
  <c r="M26" i="1"/>
  <c r="L26" i="1"/>
  <c r="K26" i="1"/>
  <c r="N35" i="1"/>
  <c r="M35" i="1"/>
  <c r="L35" i="1"/>
  <c r="K35" i="1"/>
  <c r="E30" i="1"/>
  <c r="E32" i="1"/>
  <c r="E33" i="1"/>
  <c r="E34" i="1"/>
  <c r="E29" i="1"/>
  <c r="D30" i="1"/>
  <c r="D31" i="1"/>
  <c r="D32" i="1"/>
  <c r="D33" i="1"/>
  <c r="D34" i="1"/>
  <c r="D29" i="1"/>
  <c r="F30" i="1"/>
  <c r="F31" i="1"/>
  <c r="F32" i="1"/>
  <c r="F33" i="1"/>
  <c r="F34" i="1"/>
  <c r="F29" i="1"/>
  <c r="G30" i="1"/>
  <c r="G31" i="1"/>
  <c r="G32" i="1"/>
  <c r="G33" i="1"/>
  <c r="G34" i="1"/>
  <c r="G29" i="1"/>
  <c r="O26" i="1" l="1"/>
  <c r="H34" i="1"/>
  <c r="H33" i="1"/>
  <c r="H32" i="1"/>
  <c r="H31" i="1"/>
  <c r="H30" i="1"/>
  <c r="O35" i="1"/>
  <c r="H29" i="1"/>
  <c r="K37" i="1"/>
  <c r="C26" i="1"/>
  <c r="F26" i="1"/>
  <c r="F35" i="1"/>
  <c r="C37" i="1" l="1"/>
  <c r="C5" i="1" s="1"/>
  <c r="D26" i="1"/>
  <c r="H26" i="1" s="1"/>
  <c r="G26" i="1"/>
  <c r="E26" i="1"/>
  <c r="K5" i="1"/>
  <c r="F12" i="7" l="1"/>
  <c r="G12" i="7"/>
  <c r="H12" i="7"/>
  <c r="I12" i="7"/>
  <c r="F37" i="1"/>
  <c r="F5" i="1" l="1"/>
  <c r="F39" i="1"/>
  <c r="G4" i="7"/>
  <c r="L4" i="7"/>
  <c r="L12" i="7" s="1"/>
  <c r="P4" i="7"/>
  <c r="P12" i="7" s="1"/>
  <c r="I4" i="7"/>
  <c r="M4" i="7"/>
  <c r="M12" i="7" s="1"/>
  <c r="F4" i="7"/>
  <c r="H4" i="7"/>
  <c r="O4" i="7"/>
  <c r="O12" i="7" s="1"/>
  <c r="Q4" i="7"/>
  <c r="Q12" i="7" s="1"/>
  <c r="J4" i="7"/>
  <c r="J12" i="7" s="1"/>
  <c r="R4" i="7"/>
  <c r="R12" i="7" s="1"/>
  <c r="N4" i="7"/>
  <c r="N12" i="7" s="1"/>
  <c r="S4" i="7"/>
  <c r="S12" i="7" s="1"/>
  <c r="K4" i="7"/>
  <c r="K12" i="7" s="1"/>
  <c r="D35" i="1"/>
  <c r="H35" i="1" s="1"/>
  <c r="E35" i="1"/>
  <c r="G35" i="1"/>
  <c r="L37" i="1"/>
  <c r="L5" i="1" s="1"/>
  <c r="F7" i="1" l="1"/>
  <c r="B12" i="7" s="1"/>
  <c r="B4" i="7"/>
  <c r="L39" i="1"/>
  <c r="K39" i="1"/>
  <c r="K7" i="1" l="1"/>
  <c r="D12" i="7" s="1"/>
  <c r="L7" i="1"/>
  <c r="D4" i="7"/>
  <c r="M37" i="1" l="1"/>
  <c r="D37" i="1"/>
  <c r="N37" i="1"/>
  <c r="N5" i="1" s="1"/>
  <c r="O37" i="1" l="1"/>
  <c r="M5" i="1"/>
  <c r="O5" i="1" s="1"/>
  <c r="J12" i="1"/>
  <c r="D5" i="1"/>
  <c r="H37" i="1"/>
  <c r="M39" i="1"/>
  <c r="O39" i="1" s="1"/>
  <c r="D39" i="1"/>
  <c r="E37" i="1"/>
  <c r="G37" i="1"/>
  <c r="G5" i="1" s="1"/>
  <c r="H5" i="1" l="1"/>
  <c r="A8" i="1"/>
  <c r="H39" i="1"/>
  <c r="H7" i="1" s="1"/>
  <c r="E5" i="1"/>
  <c r="E40" i="1"/>
  <c r="I40" i="1" s="1"/>
  <c r="D7" i="1"/>
  <c r="E39" i="1"/>
  <c r="O7" i="1"/>
  <c r="M7" i="1"/>
  <c r="E12" i="7" s="1"/>
  <c r="E4" i="7"/>
  <c r="C4" i="7"/>
  <c r="B8" i="1" l="1"/>
  <c r="E7" i="1"/>
  <c r="C12"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Emilie Friis Velbæk</author>
    <author>Bao Quoc Trung</author>
  </authors>
  <commentList>
    <comment ref="A15" authorId="0" shapeId="0" xr:uid="{BD0AC7C2-3877-4972-9200-245762E49912}">
      <text>
        <r>
          <rPr>
            <sz val="9"/>
            <color indexed="81"/>
            <rFont val="Tahoma"/>
            <family val="2"/>
          </rPr>
          <t xml:space="preserve">Her indtastes navnene på de medarbejdere, der er tilknyttet projektet
</t>
        </r>
      </text>
    </comment>
    <comment ref="B15" authorId="1" shapeId="0" xr:uid="{A0C79225-31AE-4C8B-8598-DDD7A185F29F}">
      <text>
        <r>
          <rPr>
            <b/>
            <sz val="9"/>
            <color indexed="81"/>
            <rFont val="Tahoma"/>
            <family val="2"/>
          </rPr>
          <t xml:space="preserve">Uddelingsvilkår vedr. løn:
</t>
        </r>
        <r>
          <rPr>
            <sz val="9"/>
            <color indexed="81"/>
            <rFont val="Tahoma"/>
            <family val="2"/>
          </rPr>
          <t xml:space="preserve">
Udgifter til løn til ansatte hos projektdeltagerne i forbindelse med projekt gennemførelse og projektledelse kan accepteres som støtteudløsende udgifter efter nedenstående kriterier: 
a) med de beløb, som er angivet i budgettet, jf. punkt 6, idet lønudgifter 
dog maksimalt kan indregnes med et beløb på højest 800 kr. pr. time.
b) efter medgået tid dokumenteret ved daglig registrering af tidsforbruget 
med specifikation af dato, navngiven ansat, uddelingsberettiget 
aktivitet og varighed af det enkelte tidsforbrug.
c) Hvis støtteudløsende udgifter til løn udover de ansattes bruttoløn 
indeholder beløb til dækning af overheadomkostninger, er disse 
overheadomkostninger ikke derudover uddelingsberettigede som 
selvstændige poster. En eventuel difference mellem den budgetterede lønudgift og den faktiske bruttoløn for den enkelte ansatte anses for 
dækning af overheadomkostninger. Den faktiske timeløn fremkommer 
ved at dividere den ansattes bruttoårsløn med 1628 timer.
d) For offentlige institutioner (universiteter, forskningsinstitutter og lign.) 
må der indregnes 44% overhead af samtlige støtteberettigede 
omkostninger.
</t>
        </r>
      </text>
    </comment>
    <comment ref="C15" authorId="0" shapeId="0" xr:uid="{602BA781-0C00-4E72-BDEC-F80B1485DE33}">
      <text>
        <r>
          <rPr>
            <sz val="10"/>
            <color indexed="81"/>
            <rFont val="Tahoma"/>
            <family val="2"/>
          </rPr>
          <t>Formlen udregner det samlede budgetterede tidsforbrug</t>
        </r>
        <r>
          <rPr>
            <sz val="12"/>
            <color indexed="81"/>
            <rFont val="Tahoma"/>
            <family val="2"/>
          </rPr>
          <t xml:space="preserve">
</t>
        </r>
      </text>
    </comment>
    <comment ref="D15" authorId="1" shapeId="0" xr:uid="{CC8961AE-BF10-4C2D-8886-0C4C1BAD613E}">
      <text>
        <r>
          <rPr>
            <sz val="9"/>
            <color indexed="81"/>
            <rFont val="Tahoma"/>
            <family val="2"/>
          </rPr>
          <t>Formlen beregner de samlede budgetterede omkostninger</t>
        </r>
      </text>
    </comment>
    <comment ref="E15" authorId="1" shapeId="0" xr:uid="{FCC2FB39-DF13-4896-8640-4037B8A1AE3F}">
      <text>
        <r>
          <rPr>
            <sz val="9"/>
            <color indexed="81"/>
            <rFont val="Tahoma"/>
            <family val="2"/>
          </rPr>
          <t xml:space="preserve">Formlen beregner det samlede antal realiserede timer
</t>
        </r>
      </text>
    </comment>
    <comment ref="F15" authorId="1" shapeId="0" xr:uid="{E64E4095-118F-4B89-B146-6C7DD67598B5}">
      <text>
        <r>
          <rPr>
            <sz val="9"/>
            <color indexed="81"/>
            <rFont val="Tahoma"/>
            <family val="2"/>
          </rPr>
          <t>Formlen beregner de samlede realiserede omkostninger,</t>
        </r>
      </text>
    </comment>
    <comment ref="G15" authorId="1" shapeId="0" xr:uid="{EFED368F-10E4-4AD5-B0D2-928ABE12F240}">
      <text>
        <r>
          <rPr>
            <sz val="9"/>
            <color indexed="81"/>
            <rFont val="Tahoma"/>
            <family val="2"/>
          </rPr>
          <t xml:space="preserve">Formlen beregner den samlede supplerende egenfinansiering
</t>
        </r>
      </text>
    </comment>
    <comment ref="H15" authorId="1" shapeId="0" xr:uid="{BC278BFE-4EF2-4C82-8645-E35AF5AC6F6A}">
      <text>
        <r>
          <rPr>
            <sz val="9"/>
            <color indexed="81"/>
            <rFont val="Tahoma"/>
            <family val="2"/>
          </rPr>
          <t>Formlen viser differencen mellem projektbudgettet og de realiserede omkostninger</t>
        </r>
      </text>
    </comment>
    <comment ref="J15" authorId="0" shapeId="0" xr:uid="{D4FEBDF8-BCD9-4AD2-99C2-8E91810E6B22}">
      <text>
        <r>
          <rPr>
            <sz val="12"/>
            <color indexed="81"/>
            <rFont val="Tahoma"/>
            <family val="2"/>
          </rPr>
          <t xml:space="preserve">Indtast forventet tidsforbrug i timer
</t>
        </r>
      </text>
    </comment>
    <comment ref="K15" authorId="1" shapeId="0" xr:uid="{DDAF8D19-73B1-4F90-95F0-BD73F23CF448}">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L15" authorId="1" shapeId="0" xr:uid="{5F67C4D2-87FA-4E9D-AEB7-E8C0EC2A2574}">
      <text>
        <r>
          <rPr>
            <sz val="9"/>
            <color indexed="81"/>
            <rFont val="Tahoma"/>
            <family val="2"/>
          </rPr>
          <t xml:space="preserve">Denne udfyldes kun for personaleomkostninger. 
Her indtastes antallet af realiserede timer. </t>
        </r>
      </text>
    </comment>
    <comment ref="M15" authorId="1" shapeId="0" xr:uid="{E758CBE7-35AA-41C4-B916-B6933B1E3A4F}">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N15" authorId="1" shapeId="0" xr:uid="{DCA8015D-BFB3-42DC-AE34-76B461BD6889}">
      <text>
        <r>
          <rPr>
            <sz val="9"/>
            <color indexed="81"/>
            <rFont val="Tahoma"/>
            <family val="2"/>
          </rPr>
          <t>Her indtastes kun omkostninger, hvis en partner leverer yderligere egenfinansiering til projektet.</t>
        </r>
      </text>
    </comment>
    <comment ref="O15" authorId="1" shapeId="0" xr:uid="{87038CD9-D4B5-4497-B349-CCB0847668A7}">
      <text>
        <r>
          <rPr>
            <sz val="9"/>
            <color indexed="81"/>
            <rFont val="Tahoma"/>
            <family val="2"/>
          </rPr>
          <t xml:space="preserve">Viser differencen mellem projektbudgetet og de realiserede omkostninger
</t>
        </r>
      </text>
    </comment>
    <comment ref="Q15" authorId="0" shapeId="0" xr:uid="{26DDF6F2-0D16-4659-A2C0-1D6E144F5126}">
      <text>
        <r>
          <rPr>
            <sz val="12"/>
            <color indexed="81"/>
            <rFont val="Tahoma"/>
            <family val="2"/>
          </rPr>
          <t xml:space="preserve">Indtast forventet tidsforbrug i timer
</t>
        </r>
      </text>
    </comment>
    <comment ref="R15" authorId="1" shapeId="0" xr:uid="{2B70D09A-81F6-45C4-BF85-8AB723F18613}">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S15" authorId="1" shapeId="0" xr:uid="{CFADA4E6-3986-44F5-8842-A98EA7FAB86C}">
      <text>
        <r>
          <rPr>
            <sz val="9"/>
            <color indexed="81"/>
            <rFont val="Tahoma"/>
            <family val="2"/>
          </rPr>
          <t xml:space="preserve">Denne udfyldes kun for personaleomkostninger. 
Her indtastes antallet af realiserede timer. </t>
        </r>
      </text>
    </comment>
    <comment ref="T15" authorId="1" shapeId="0" xr:uid="{711F2085-A770-4945-AAB4-EEBF02C0A28A}">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U15" authorId="1" shapeId="0" xr:uid="{5B0B3EA3-7514-4D84-9C04-4F873247C9A7}">
      <text>
        <r>
          <rPr>
            <sz val="9"/>
            <color indexed="81"/>
            <rFont val="Tahoma"/>
            <family val="2"/>
          </rPr>
          <t>Her indtastes kun omkostninger, hvis en partner leverer yderligere egenfinansiering til projektet.</t>
        </r>
      </text>
    </comment>
    <comment ref="V15" authorId="1" shapeId="0" xr:uid="{70B1D3DF-1F87-4B6E-8F5D-1B0171F22A17}">
      <text>
        <r>
          <rPr>
            <sz val="9"/>
            <color indexed="81"/>
            <rFont val="Tahoma"/>
            <family val="2"/>
          </rPr>
          <t xml:space="preserve">Viser differencen mellem projektbudgetet og de realiserede omkostninger
</t>
        </r>
      </text>
    </comment>
    <comment ref="X15" authorId="0" shapeId="0" xr:uid="{5D738ED9-2FF1-425E-A72E-4A78280BB7A1}">
      <text>
        <r>
          <rPr>
            <sz val="12"/>
            <color indexed="81"/>
            <rFont val="Tahoma"/>
            <family val="2"/>
          </rPr>
          <t xml:space="preserve">Indtast forventet tidsforbrug i timer
</t>
        </r>
      </text>
    </comment>
    <comment ref="Y15" authorId="1" shapeId="0" xr:uid="{13268297-7D17-4B2F-AE32-01A1BCF85078}">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Z15" authorId="1" shapeId="0" xr:uid="{9D00F8DC-8059-4EF7-9FF7-F783D2ED7203}">
      <text>
        <r>
          <rPr>
            <sz val="9"/>
            <color indexed="81"/>
            <rFont val="Tahoma"/>
            <family val="2"/>
          </rPr>
          <t xml:space="preserve">Denne udfyldes kun for personaleomkostninger. 
Her indtastes antallet af realiserede timer. </t>
        </r>
      </text>
    </comment>
    <comment ref="AA15" authorId="1" shapeId="0" xr:uid="{69BD9F01-0CCE-4AB3-8078-54E2B060215B}">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AB15" authorId="1" shapeId="0" xr:uid="{3DD6ADE8-778C-437F-B26F-4A5031BB3EAC}">
      <text>
        <r>
          <rPr>
            <sz val="9"/>
            <color indexed="81"/>
            <rFont val="Tahoma"/>
            <family val="2"/>
          </rPr>
          <t>Her indtastes kun omkostninger, hvis en partner leverer yderligere egenfinansiering til projektet.</t>
        </r>
      </text>
    </comment>
    <comment ref="AC15" authorId="1" shapeId="0" xr:uid="{6EB3D2EE-7DDD-437A-B8DC-43688C3B8267}">
      <text>
        <r>
          <rPr>
            <sz val="9"/>
            <color indexed="81"/>
            <rFont val="Tahoma"/>
            <family val="2"/>
          </rPr>
          <t xml:space="preserve">Viser differencen mellem projektbudgetet og de realiserede omkostninger
</t>
        </r>
      </text>
    </comment>
    <comment ref="AE15" authorId="0" shapeId="0" xr:uid="{4B6F7A06-136F-4FED-ABD1-0C6B2559A569}">
      <text>
        <r>
          <rPr>
            <sz val="12"/>
            <color indexed="81"/>
            <rFont val="Tahoma"/>
            <family val="2"/>
          </rPr>
          <t xml:space="preserve">Indtast forventet tidsforbrug i timer
</t>
        </r>
      </text>
    </comment>
    <comment ref="AF15" authorId="1" shapeId="0" xr:uid="{427C0F73-45BE-4C4C-9588-199B7DCF7942}">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AG15" authorId="1" shapeId="0" xr:uid="{F06DA0C4-C932-4A64-AEC7-3622B3635926}">
      <text>
        <r>
          <rPr>
            <sz val="9"/>
            <color indexed="81"/>
            <rFont val="Tahoma"/>
            <family val="2"/>
          </rPr>
          <t xml:space="preserve">Denne udfyldes kun for personaleomkostninger. 
Her indtastes antallet af realiserede timer. </t>
        </r>
      </text>
    </comment>
    <comment ref="AH15" authorId="1" shapeId="0" xr:uid="{FF680EE1-0063-4134-82CF-AC3DA77302E5}">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AI15" authorId="1" shapeId="0" xr:uid="{0EEC00B0-5E96-4AEB-A65A-87394BB5FCFB}">
      <text>
        <r>
          <rPr>
            <sz val="9"/>
            <color indexed="81"/>
            <rFont val="Tahoma"/>
            <family val="2"/>
          </rPr>
          <t>Her indtastes kun omkostninger, hvis en partner leverer yderligere egenfinansiering til projektet.</t>
        </r>
      </text>
    </comment>
    <comment ref="AJ15" authorId="1" shapeId="0" xr:uid="{8F1D6B01-5461-4860-8553-5EFA9FE2D11C}">
      <text>
        <r>
          <rPr>
            <sz val="9"/>
            <color indexed="81"/>
            <rFont val="Tahoma"/>
            <family val="2"/>
          </rPr>
          <t xml:space="preserve">Viser differencen mellem projektbudgetet og de realiserede omkostninger
</t>
        </r>
      </text>
    </comment>
    <comment ref="AL15" authorId="0" shapeId="0" xr:uid="{573E5EFD-37E4-4CA7-8EEA-5B7C0F463B2D}">
      <text>
        <r>
          <rPr>
            <sz val="12"/>
            <color indexed="81"/>
            <rFont val="Tahoma"/>
            <family val="2"/>
          </rPr>
          <t xml:space="preserve">Indtast forventet tidsforbrug i timer
</t>
        </r>
      </text>
    </comment>
    <comment ref="AM15" authorId="1" shapeId="0" xr:uid="{8A3C7831-35AC-4C55-9930-975C5185C85A}">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AN15" authorId="1" shapeId="0" xr:uid="{CD5F8F6A-D702-47F5-91DE-EA8C54B65E71}">
      <text>
        <r>
          <rPr>
            <sz val="9"/>
            <color indexed="81"/>
            <rFont val="Tahoma"/>
            <family val="2"/>
          </rPr>
          <t xml:space="preserve">Denne udfyldes kun for personaleomkostninger. 
Her indtastes antallet af realiserede timer. </t>
        </r>
      </text>
    </comment>
    <comment ref="AO15" authorId="1" shapeId="0" xr:uid="{7932DEE6-8F43-4283-A6C7-28D6584648F8}">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AP15" authorId="1" shapeId="0" xr:uid="{76FAA3E7-619C-4BDB-84BB-6F358FE2EFD4}">
      <text>
        <r>
          <rPr>
            <sz val="9"/>
            <color indexed="81"/>
            <rFont val="Tahoma"/>
            <family val="2"/>
          </rPr>
          <t>Her indtastes kun omkostninger, hvis en partner leverer yderligere egenfinansiering til projektet.</t>
        </r>
      </text>
    </comment>
    <comment ref="AQ15" authorId="1" shapeId="0" xr:uid="{DC5AF140-7684-4BF4-9086-C129F99C9574}">
      <text>
        <r>
          <rPr>
            <sz val="9"/>
            <color indexed="81"/>
            <rFont val="Tahoma"/>
            <family val="2"/>
          </rPr>
          <t xml:space="preserve">Viser differencen mellem projektbudgetet og de realiserede omkostninger
</t>
        </r>
      </text>
    </comment>
    <comment ref="AS15" authorId="0" shapeId="0" xr:uid="{165AEE44-98A8-4D43-B39A-375680C056C6}">
      <text>
        <r>
          <rPr>
            <sz val="12"/>
            <color indexed="81"/>
            <rFont val="Tahoma"/>
            <family val="2"/>
          </rPr>
          <t xml:space="preserve">Indtast forventet tidsforbrug i timer
</t>
        </r>
      </text>
    </comment>
    <comment ref="AT15" authorId="1" shapeId="0" xr:uid="{D57999E3-A024-4CD1-871B-996344F73FDC}">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AU15" authorId="1" shapeId="0" xr:uid="{94440B76-61E6-478F-8A29-151A07A9B9AD}">
      <text>
        <r>
          <rPr>
            <sz val="9"/>
            <color indexed="81"/>
            <rFont val="Tahoma"/>
            <family val="2"/>
          </rPr>
          <t xml:space="preserve">Denne udfyldes kun for personaleomkostninger. 
Her indtastes antallet af realiserede timer. </t>
        </r>
      </text>
    </comment>
    <comment ref="AV15" authorId="1" shapeId="0" xr:uid="{E0D646D6-4562-4066-8908-AA4CE9267523}">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AW15" authorId="1" shapeId="0" xr:uid="{A89E58F8-481D-49FC-94F9-8F133A625FD5}">
      <text>
        <r>
          <rPr>
            <sz val="9"/>
            <color indexed="81"/>
            <rFont val="Tahoma"/>
            <family val="2"/>
          </rPr>
          <t>Her indtastes kun omkostninger, hvis en partner leverer yderligere egenfinansiering til projektet.</t>
        </r>
      </text>
    </comment>
    <comment ref="AX15" authorId="1" shapeId="0" xr:uid="{1BB5D7B6-1F67-4B19-8FC7-346991A2F6CB}">
      <text>
        <r>
          <rPr>
            <sz val="9"/>
            <color indexed="81"/>
            <rFont val="Tahoma"/>
            <family val="2"/>
          </rPr>
          <t xml:space="preserve">Viser differencen mellem projektbudgetet og de realiserede omkostninger
</t>
        </r>
      </text>
    </comment>
    <comment ref="AZ15" authorId="0" shapeId="0" xr:uid="{68875ADA-F0AB-4774-AA27-B009FDFD8980}">
      <text>
        <r>
          <rPr>
            <sz val="12"/>
            <color indexed="81"/>
            <rFont val="Tahoma"/>
            <family val="2"/>
          </rPr>
          <t xml:space="preserve">Indtast forventet tidsforbrug i timer
</t>
        </r>
      </text>
    </comment>
    <comment ref="BA15" authorId="1" shapeId="0" xr:uid="{F423E7B7-07FA-4EA0-8B54-B0DD008D5668}">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BB15" authorId="1" shapeId="0" xr:uid="{AF6E568C-EA6E-4671-91CC-DD5DFAA66427}">
      <text>
        <r>
          <rPr>
            <sz val="9"/>
            <color indexed="81"/>
            <rFont val="Tahoma"/>
            <family val="2"/>
          </rPr>
          <t xml:space="preserve">Denne udfyldes kun for personaleomkostninger. 
Her indtastes antallet af realiserede timer. </t>
        </r>
      </text>
    </comment>
    <comment ref="BC15" authorId="1" shapeId="0" xr:uid="{15B1DC7F-B04B-4797-98B0-3DF03C4FD4F4}">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BD15" authorId="1" shapeId="0" xr:uid="{E43BE2D7-6C4D-4AB7-93F8-6CE29A0F7A08}">
      <text>
        <r>
          <rPr>
            <sz val="9"/>
            <color indexed="81"/>
            <rFont val="Tahoma"/>
            <family val="2"/>
          </rPr>
          <t>Her indtastes kun omkostninger, hvis en partner leverer yderligere egenfinansiering til projektet.</t>
        </r>
      </text>
    </comment>
    <comment ref="BE15" authorId="1" shapeId="0" xr:uid="{E896942E-62D7-4499-AEA3-3D1E7904E4A2}">
      <text>
        <r>
          <rPr>
            <sz val="9"/>
            <color indexed="81"/>
            <rFont val="Tahoma"/>
            <family val="2"/>
          </rPr>
          <t xml:space="preserve">Viser differencen mellem projektbudgetet og de realiserede omkostninger
</t>
        </r>
      </text>
    </comment>
    <comment ref="BG15" authorId="0" shapeId="0" xr:uid="{BF30D2C2-3786-409E-B2AC-5C44A2683468}">
      <text>
        <r>
          <rPr>
            <sz val="12"/>
            <color indexed="81"/>
            <rFont val="Tahoma"/>
            <family val="2"/>
          </rPr>
          <t xml:space="preserve">Indtast forventet tidsforbrug i timer
</t>
        </r>
      </text>
    </comment>
    <comment ref="BH15" authorId="1" shapeId="0" xr:uid="{8BF3BAC6-81B4-4BAD-B4D1-4228875BC858}">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BI15" authorId="1" shapeId="0" xr:uid="{78A50990-802F-40D8-98F7-0FA88A8FEC50}">
      <text>
        <r>
          <rPr>
            <sz val="9"/>
            <color indexed="81"/>
            <rFont val="Tahoma"/>
            <family val="2"/>
          </rPr>
          <t xml:space="preserve">Denne udfyldes kun for personaleomkostninger. 
Her indtastes antallet af realiserede timer. </t>
        </r>
      </text>
    </comment>
    <comment ref="BJ15" authorId="1" shapeId="0" xr:uid="{F260412B-F540-4424-9551-030A3D1311E6}">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BK15" authorId="1" shapeId="0" xr:uid="{23D1C354-A819-4806-9A5F-E923A3F3F722}">
      <text>
        <r>
          <rPr>
            <sz val="9"/>
            <color indexed="81"/>
            <rFont val="Tahoma"/>
            <family val="2"/>
          </rPr>
          <t>Her indtastes kun omkostninger, hvis en partner leverer yderligere egenfinansiering til projektet.</t>
        </r>
      </text>
    </comment>
    <comment ref="BL15" authorId="1" shapeId="0" xr:uid="{8C3BA5A9-EA02-4C7D-AFA8-9DFC84F5E735}">
      <text>
        <r>
          <rPr>
            <sz val="9"/>
            <color indexed="81"/>
            <rFont val="Tahoma"/>
            <family val="2"/>
          </rPr>
          <t xml:space="preserve">Viser differencen mellem projektbudgetet og de realiserede omkostninger
</t>
        </r>
      </text>
    </comment>
    <comment ref="A28" authorId="1" shapeId="0" xr:uid="{E478E0BC-44BF-48D9-B95E-A5F94093600A}">
      <text>
        <r>
          <rPr>
            <sz val="9"/>
            <color indexed="81"/>
            <rFont val="Tahoma"/>
            <family val="2"/>
          </rPr>
          <t>Generalomkostninger dækker over omkostninger, som er direkte affødt af projektet, herunder udgifter til revision af projektomkostninger, udgifter til afholdelse af møder og rejseudgifter i direkte tilknytning til projektet. Andre driftsudgifter i direkte tilknytning til projektet, herunder udgifter til materialer, forsyninger, og diverse produkter, samt også udgifter til rapporter og anden publicering af projektets resultater.
Læs mere om krav til projektudgifter i uddelingsvilkårene pkt. 7.</t>
        </r>
      </text>
    </comment>
    <comment ref="A46" authorId="0" shapeId="0" xr:uid="{346B1D5B-97FD-4958-A552-F396B0D1BD0F}">
      <text>
        <r>
          <rPr>
            <sz val="9"/>
            <color indexed="81"/>
            <rFont val="Tahoma"/>
            <family val="2"/>
          </rPr>
          <t xml:space="preserve">Her indtastes navnene på de medarbejdere, der er tilknyttet projektet
</t>
        </r>
      </text>
    </comment>
    <comment ref="B46" authorId="1" shapeId="0" xr:uid="{0FE01E6E-321D-4320-A395-C59CF60EED15}">
      <text>
        <r>
          <rPr>
            <b/>
            <sz val="9"/>
            <color indexed="81"/>
            <rFont val="Tahoma"/>
            <family val="2"/>
          </rPr>
          <t xml:space="preserve">Uddelingsvilkår vedr. løn:
</t>
        </r>
        <r>
          <rPr>
            <sz val="9"/>
            <color indexed="81"/>
            <rFont val="Tahoma"/>
            <family val="2"/>
          </rPr>
          <t xml:space="preserve">
Udgifter til løn til ansatte hos projektdeltagerne i forbindelse med projekt gennemførelse og projektledelse kan accepteres som støtteudløsende udgifter efter nedenstående kriterier: 
a) med de beløb, som er angivet i budgettet, jf. punkt 6, idet lønudgifter 
dog maksimalt kan indregnes med et beløb på højest 800 kr. pr. time.
b) efter medgået tid dokumenteret ved daglig registrering af tidsforbruget 
med specifikation af dato, navngiven ansat, uddelingsberettiget 
aktivitet og varighed af det enkelte tidsforbrug.
c) Hvis støtteudløsende udgifter til løn udover de ansattes bruttoløn 
indeholder beløb til dækning af overheadomkostninger, er disse 
overheadomkostninger ikke derudover uddelingsberettigede som 
selvstændige poster. En eventuel difference mellem den budgetterede lønudgift og den faktiske bruttoløn for den enkelte ansatte anses for 
dækning af overheadomkostninger. Den faktiske timeløn fremkommer 
ved at dividere den ansattes bruttoårsløn med 1628 timer.
d) For offentlige institutioner (universiteter, forskningsinstitutter og lign.) 
må der indregnes 44% overhead af samtlige støtteberettigede 
omkostninger.
</t>
        </r>
      </text>
    </comment>
    <comment ref="C46" authorId="0" shapeId="0" xr:uid="{3B11B182-D61A-4DBB-A499-3999B1C6EE57}">
      <text>
        <r>
          <rPr>
            <sz val="10"/>
            <color indexed="81"/>
            <rFont val="Tahoma"/>
            <family val="2"/>
          </rPr>
          <t>Formlen udregner det samlede budgetterede tidsforbrug</t>
        </r>
        <r>
          <rPr>
            <sz val="12"/>
            <color indexed="81"/>
            <rFont val="Tahoma"/>
            <family val="2"/>
          </rPr>
          <t xml:space="preserve">
</t>
        </r>
      </text>
    </comment>
    <comment ref="D46" authorId="1" shapeId="0" xr:uid="{7A0834FC-E6CC-4D3A-90DF-E1C3B420A473}">
      <text>
        <r>
          <rPr>
            <sz val="9"/>
            <color indexed="81"/>
            <rFont val="Tahoma"/>
            <family val="2"/>
          </rPr>
          <t>Formlen beregner de samlede budgetterede omkostninger</t>
        </r>
      </text>
    </comment>
    <comment ref="E46" authorId="1" shapeId="0" xr:uid="{A462A66F-3D3F-4EAB-B664-A7AD6DD82F4C}">
      <text>
        <r>
          <rPr>
            <sz val="9"/>
            <color indexed="81"/>
            <rFont val="Tahoma"/>
            <family val="2"/>
          </rPr>
          <t xml:space="preserve">Formlen beregner det samlede antal realiserede timer
</t>
        </r>
      </text>
    </comment>
    <comment ref="F46" authorId="1" shapeId="0" xr:uid="{855349EF-33DB-4AD4-8837-8F1AD061941C}">
      <text>
        <r>
          <rPr>
            <sz val="9"/>
            <color indexed="81"/>
            <rFont val="Tahoma"/>
            <family val="2"/>
          </rPr>
          <t>Formlen beregner de samlede realiserede omkostninger,</t>
        </r>
      </text>
    </comment>
    <comment ref="G46" authorId="1" shapeId="0" xr:uid="{01F79728-FB5F-4E51-9A98-57BB0E65BE70}">
      <text>
        <r>
          <rPr>
            <sz val="9"/>
            <color indexed="81"/>
            <rFont val="Tahoma"/>
            <family val="2"/>
          </rPr>
          <t xml:space="preserve">Formlen beregner den samlede supplerende egenfinansiering
</t>
        </r>
      </text>
    </comment>
    <comment ref="H46" authorId="1" shapeId="0" xr:uid="{5B82F762-B650-4324-B68E-7A4CEACD98CD}">
      <text>
        <r>
          <rPr>
            <sz val="9"/>
            <color indexed="81"/>
            <rFont val="Tahoma"/>
            <family val="2"/>
          </rPr>
          <t>Formlen viser differencen mellem projektbudgettet og de realiserede omkostninger</t>
        </r>
      </text>
    </comment>
    <comment ref="J46" authorId="0" shapeId="0" xr:uid="{9AB53304-3D5C-498E-AC32-AE8D349926F7}">
      <text>
        <r>
          <rPr>
            <sz val="12"/>
            <color indexed="81"/>
            <rFont val="Tahoma"/>
            <family val="2"/>
          </rPr>
          <t xml:space="preserve">Indtast forventet tidsforbrug i timer
</t>
        </r>
      </text>
    </comment>
    <comment ref="K46" authorId="1" shapeId="0" xr:uid="{97255210-072A-4A6C-AD35-9BD4C749CFAD}">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L46" authorId="1" shapeId="0" xr:uid="{4320D5F5-A1B3-4C08-BF54-80528394C02A}">
      <text>
        <r>
          <rPr>
            <sz val="9"/>
            <color indexed="81"/>
            <rFont val="Tahoma"/>
            <family val="2"/>
          </rPr>
          <t xml:space="preserve">Denne udfyldes kun for personaleomkostninger. 
Her indtastes antallet af realiserede timer. </t>
        </r>
      </text>
    </comment>
    <comment ref="M46" authorId="1" shapeId="0" xr:uid="{F5317059-88BA-43C8-B847-0480906C1BC0}">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N46" authorId="1" shapeId="0" xr:uid="{705C1888-BADB-4AC5-846E-FFAB0C65CD32}">
      <text>
        <r>
          <rPr>
            <sz val="9"/>
            <color indexed="81"/>
            <rFont val="Tahoma"/>
            <family val="2"/>
          </rPr>
          <t>Her indtastes kun omkostninger, hvis en partner leverer yderligere egenfinansiering til projektet.</t>
        </r>
      </text>
    </comment>
    <comment ref="O46" authorId="1" shapeId="0" xr:uid="{0DE6AC4A-516F-4590-9775-CC924EF21DBA}">
      <text>
        <r>
          <rPr>
            <sz val="9"/>
            <color indexed="81"/>
            <rFont val="Tahoma"/>
            <family val="2"/>
          </rPr>
          <t xml:space="preserve">Viser differencen mellem projektbudgetet og de realiserede omkostninger
</t>
        </r>
      </text>
    </comment>
    <comment ref="Q46" authorId="0" shapeId="0" xr:uid="{7F30562C-1006-496F-883E-25839CD8C689}">
      <text>
        <r>
          <rPr>
            <sz val="12"/>
            <color indexed="81"/>
            <rFont val="Tahoma"/>
            <family val="2"/>
          </rPr>
          <t xml:space="preserve">Indtast forventet tidsforbrug i timer
</t>
        </r>
      </text>
    </comment>
    <comment ref="R46" authorId="1" shapeId="0" xr:uid="{B8EB79AE-8122-4624-A670-015CD8DECFFA}">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S46" authorId="1" shapeId="0" xr:uid="{446EBC55-5807-4F3A-97C4-C98D24302279}">
      <text>
        <r>
          <rPr>
            <sz val="9"/>
            <color indexed="81"/>
            <rFont val="Tahoma"/>
            <family val="2"/>
          </rPr>
          <t xml:space="preserve">Denne udfyldes kun for personaleomkostninger. 
Her indtastes antallet af realiserede timer. </t>
        </r>
      </text>
    </comment>
    <comment ref="T46" authorId="1" shapeId="0" xr:uid="{7E5ECAB0-7575-468F-ACA0-E853F6AF2589}">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U46" authorId="1" shapeId="0" xr:uid="{4794EECF-B93D-4984-998E-7CC06B456B70}">
      <text>
        <r>
          <rPr>
            <sz val="9"/>
            <color indexed="81"/>
            <rFont val="Tahoma"/>
            <family val="2"/>
          </rPr>
          <t>Her indtastes kun omkostninger, hvis en partner leverer yderligere egenfinansiering til projektet.</t>
        </r>
      </text>
    </comment>
    <comment ref="V46" authorId="1" shapeId="0" xr:uid="{C45770E7-CE71-430B-BD51-8F568E73F150}">
      <text>
        <r>
          <rPr>
            <sz val="9"/>
            <color indexed="81"/>
            <rFont val="Tahoma"/>
            <family val="2"/>
          </rPr>
          <t xml:space="preserve">Viser differencen mellem projektbudgetet og de realiserede omkostninger
</t>
        </r>
      </text>
    </comment>
    <comment ref="X46" authorId="0" shapeId="0" xr:uid="{83EEE364-5C45-4D8C-8A59-F84C2B938741}">
      <text>
        <r>
          <rPr>
            <sz val="12"/>
            <color indexed="81"/>
            <rFont val="Tahoma"/>
            <family val="2"/>
          </rPr>
          <t xml:space="preserve">Indtast forventet tidsforbrug i timer
</t>
        </r>
      </text>
    </comment>
    <comment ref="Y46" authorId="1" shapeId="0" xr:uid="{275BFCB0-499B-4BBB-BA05-EDFE22AAB66A}">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Z46" authorId="1" shapeId="0" xr:uid="{6E842282-D0DA-49B2-82BD-026F1CB6E33A}">
      <text>
        <r>
          <rPr>
            <sz val="9"/>
            <color indexed="81"/>
            <rFont val="Tahoma"/>
            <family val="2"/>
          </rPr>
          <t xml:space="preserve">Denne udfyldes kun for personaleomkostninger. 
Her indtastes antallet af realiserede timer. </t>
        </r>
      </text>
    </comment>
    <comment ref="AA46" authorId="1" shapeId="0" xr:uid="{4EC4F327-B1B4-4BE8-A44D-27BB8361811B}">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AB46" authorId="1" shapeId="0" xr:uid="{3883377D-F67F-473F-8216-38C7BAC1A815}">
      <text>
        <r>
          <rPr>
            <sz val="9"/>
            <color indexed="81"/>
            <rFont val="Tahoma"/>
            <family val="2"/>
          </rPr>
          <t>Her indtastes kun omkostninger, hvis en partner leverer yderligere egenfinansiering til projektet.</t>
        </r>
      </text>
    </comment>
    <comment ref="AC46" authorId="1" shapeId="0" xr:uid="{42E34D31-77B0-433D-AF33-30B0A7738438}">
      <text>
        <r>
          <rPr>
            <sz val="9"/>
            <color indexed="81"/>
            <rFont val="Tahoma"/>
            <family val="2"/>
          </rPr>
          <t xml:space="preserve">Viser differencen mellem projektbudgetet og de realiserede omkostninger
</t>
        </r>
      </text>
    </comment>
    <comment ref="AE46" authorId="0" shapeId="0" xr:uid="{5841F527-4DC4-4520-B53B-01A75893DBD2}">
      <text>
        <r>
          <rPr>
            <sz val="12"/>
            <color indexed="81"/>
            <rFont val="Tahoma"/>
            <family val="2"/>
          </rPr>
          <t xml:space="preserve">Indtast forventet tidsforbrug i timer
</t>
        </r>
      </text>
    </comment>
    <comment ref="AF46" authorId="1" shapeId="0" xr:uid="{B239720A-45FA-49DA-BF7F-207B9184082B}">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AG46" authorId="1" shapeId="0" xr:uid="{13947AD8-E7D9-47E8-B969-A18EE94CD349}">
      <text>
        <r>
          <rPr>
            <sz val="9"/>
            <color indexed="81"/>
            <rFont val="Tahoma"/>
            <family val="2"/>
          </rPr>
          <t xml:space="preserve">Denne udfyldes kun for personaleomkostninger. 
Her indtastes antallet af realiserede timer. </t>
        </r>
      </text>
    </comment>
    <comment ref="AH46" authorId="1" shapeId="0" xr:uid="{069DBA05-2FE6-4C60-912B-CE7B3F09EBB5}">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AI46" authorId="1" shapeId="0" xr:uid="{21B27BE7-0836-44CA-8F1F-38BA2FE0FF92}">
      <text>
        <r>
          <rPr>
            <sz val="9"/>
            <color indexed="81"/>
            <rFont val="Tahoma"/>
            <family val="2"/>
          </rPr>
          <t>Her indtastes kun omkostninger, hvis en partner leverer yderligere egenfinansiering til projektet.</t>
        </r>
      </text>
    </comment>
    <comment ref="AJ46" authorId="1" shapeId="0" xr:uid="{16BA1AA6-E271-42DC-834B-A70077BC3239}">
      <text>
        <r>
          <rPr>
            <sz val="9"/>
            <color indexed="81"/>
            <rFont val="Tahoma"/>
            <family val="2"/>
          </rPr>
          <t xml:space="preserve">Viser differencen mellem projektbudgetet og de realiserede omkostninger
</t>
        </r>
      </text>
    </comment>
    <comment ref="AL46" authorId="0" shapeId="0" xr:uid="{8E361950-E280-4106-8F2A-2EAD9739820E}">
      <text>
        <r>
          <rPr>
            <sz val="12"/>
            <color indexed="81"/>
            <rFont val="Tahoma"/>
            <family val="2"/>
          </rPr>
          <t xml:space="preserve">Indtast forventet tidsforbrug i timer
</t>
        </r>
      </text>
    </comment>
    <comment ref="AM46" authorId="1" shapeId="0" xr:uid="{B2347CCD-3C4B-4E8E-9A83-7FA9F8AEFB05}">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AN46" authorId="1" shapeId="0" xr:uid="{9AC973D4-3FEB-4CFC-9098-B6FECE23A4F5}">
      <text>
        <r>
          <rPr>
            <sz val="9"/>
            <color indexed="81"/>
            <rFont val="Tahoma"/>
            <family val="2"/>
          </rPr>
          <t xml:space="preserve">Denne udfyldes kun for personaleomkostninger. 
Her indtastes antallet af realiserede timer. </t>
        </r>
      </text>
    </comment>
    <comment ref="AO46" authorId="1" shapeId="0" xr:uid="{1EAF1A45-F60B-41EB-BEC4-01F09CEF8C9B}">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AP46" authorId="1" shapeId="0" xr:uid="{CA9EC1DD-BDB2-4E59-B471-F09A09E24617}">
      <text>
        <r>
          <rPr>
            <sz val="9"/>
            <color indexed="81"/>
            <rFont val="Tahoma"/>
            <family val="2"/>
          </rPr>
          <t>Her indtastes kun omkostninger, hvis en partner leverer yderligere egenfinansiering til projektet.</t>
        </r>
      </text>
    </comment>
    <comment ref="AQ46" authorId="1" shapeId="0" xr:uid="{B46CED40-7BC2-4660-83C8-E5DD37693E3B}">
      <text>
        <r>
          <rPr>
            <sz val="9"/>
            <color indexed="81"/>
            <rFont val="Tahoma"/>
            <family val="2"/>
          </rPr>
          <t xml:space="preserve">Viser differencen mellem projektbudgetet og de realiserede omkostninger
</t>
        </r>
      </text>
    </comment>
    <comment ref="AS46" authorId="0" shapeId="0" xr:uid="{042C8A85-07CF-476E-AA56-F9D9647FECAF}">
      <text>
        <r>
          <rPr>
            <sz val="12"/>
            <color indexed="81"/>
            <rFont val="Tahoma"/>
            <family val="2"/>
          </rPr>
          <t xml:space="preserve">Indtast forventet tidsforbrug i timer
</t>
        </r>
      </text>
    </comment>
    <comment ref="AT46" authorId="1" shapeId="0" xr:uid="{F0BC16CB-E80D-4128-9D11-0A318DBBAC1E}">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AU46" authorId="1" shapeId="0" xr:uid="{A71FDCD3-0FA3-405F-9D1D-7DA716A96A75}">
      <text>
        <r>
          <rPr>
            <sz val="9"/>
            <color indexed="81"/>
            <rFont val="Tahoma"/>
            <family val="2"/>
          </rPr>
          <t xml:space="preserve">Denne udfyldes kun for personaleomkostninger. 
Her indtastes antallet af realiserede timer. </t>
        </r>
      </text>
    </comment>
    <comment ref="AV46" authorId="1" shapeId="0" xr:uid="{7EBEBD03-BDDA-4803-95A8-9684276CA8A9}">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AW46" authorId="1" shapeId="0" xr:uid="{D0072113-832F-4703-A695-5DE77496B831}">
      <text>
        <r>
          <rPr>
            <sz val="9"/>
            <color indexed="81"/>
            <rFont val="Tahoma"/>
            <family val="2"/>
          </rPr>
          <t>Her indtastes kun omkostninger, hvis en partner leverer yderligere egenfinansiering til projektet.</t>
        </r>
      </text>
    </comment>
    <comment ref="AX46" authorId="1" shapeId="0" xr:uid="{044DFDEE-0483-498E-BABB-2C71AB8B3EC7}">
      <text>
        <r>
          <rPr>
            <sz val="9"/>
            <color indexed="81"/>
            <rFont val="Tahoma"/>
            <family val="2"/>
          </rPr>
          <t xml:space="preserve">Viser differencen mellem projektbudgetet og de realiserede omkostninger
</t>
        </r>
      </text>
    </comment>
    <comment ref="AZ46" authorId="0" shapeId="0" xr:uid="{6E0D5B39-EE0A-42D9-90B7-A10CB3F2C0AF}">
      <text>
        <r>
          <rPr>
            <sz val="12"/>
            <color indexed="81"/>
            <rFont val="Tahoma"/>
            <family val="2"/>
          </rPr>
          <t xml:space="preserve">Indtast forventet tidsforbrug i timer
</t>
        </r>
      </text>
    </comment>
    <comment ref="BA46" authorId="1" shapeId="0" xr:uid="{9AC07F6F-4924-4892-8CE5-3D4983D55C69}">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BB46" authorId="1" shapeId="0" xr:uid="{8E359254-AFDC-4CF4-8BE6-F6BB7309F1DC}">
      <text>
        <r>
          <rPr>
            <sz val="9"/>
            <color indexed="81"/>
            <rFont val="Tahoma"/>
            <family val="2"/>
          </rPr>
          <t xml:space="preserve">Denne udfyldes kun for personaleomkostninger. 
Her indtastes antallet af realiserede timer. </t>
        </r>
      </text>
    </comment>
    <comment ref="BC46" authorId="1" shapeId="0" xr:uid="{9C11C2DB-1E6A-42A3-ABB4-6F22291BC3F0}">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BD46" authorId="1" shapeId="0" xr:uid="{355751A5-B571-460F-9912-B781864640CF}">
      <text>
        <r>
          <rPr>
            <sz val="9"/>
            <color indexed="81"/>
            <rFont val="Tahoma"/>
            <family val="2"/>
          </rPr>
          <t>Her indtastes kun omkostninger, hvis en partner leverer yderligere egenfinansiering til projektet.</t>
        </r>
      </text>
    </comment>
    <comment ref="BE46" authorId="1" shapeId="0" xr:uid="{DF85813F-5E81-4933-9802-F98B9A16E4C8}">
      <text>
        <r>
          <rPr>
            <sz val="9"/>
            <color indexed="81"/>
            <rFont val="Tahoma"/>
            <family val="2"/>
          </rPr>
          <t xml:space="preserve">Viser differencen mellem projektbudgetet og de realiserede omkostninger
</t>
        </r>
      </text>
    </comment>
    <comment ref="BG46" authorId="0" shapeId="0" xr:uid="{2B655561-470D-4CAD-995C-BA1318D71E8D}">
      <text>
        <r>
          <rPr>
            <sz val="12"/>
            <color indexed="81"/>
            <rFont val="Tahoma"/>
            <family val="2"/>
          </rPr>
          <t xml:space="preserve">Indtast forventet tidsforbrug i timer
</t>
        </r>
      </text>
    </comment>
    <comment ref="BH46" authorId="1" shapeId="0" xr:uid="{5FE5A521-4DA2-461D-8AFF-73601033D89E}">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BI46" authorId="1" shapeId="0" xr:uid="{B37F3940-DACD-48EE-AE03-14BF28F431B9}">
      <text>
        <r>
          <rPr>
            <sz val="9"/>
            <color indexed="81"/>
            <rFont val="Tahoma"/>
            <family val="2"/>
          </rPr>
          <t xml:space="preserve">Denne udfyldes kun for personaleomkostninger. 
Her indtastes antallet af realiserede timer. </t>
        </r>
      </text>
    </comment>
    <comment ref="BJ46" authorId="1" shapeId="0" xr:uid="{F3CC204D-CA86-49C5-AEB4-E57270775999}">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BK46" authorId="1" shapeId="0" xr:uid="{CFB7105A-BA92-47E1-B46B-0878E01C9B3A}">
      <text>
        <r>
          <rPr>
            <sz val="9"/>
            <color indexed="81"/>
            <rFont val="Tahoma"/>
            <family val="2"/>
          </rPr>
          <t>Her indtastes kun omkostninger, hvis en partner leverer yderligere egenfinansiering til projektet.</t>
        </r>
      </text>
    </comment>
    <comment ref="BL46" authorId="1" shapeId="0" xr:uid="{C1B09CE0-A668-46C0-AC5D-BC61AA18E27C}">
      <text>
        <r>
          <rPr>
            <sz val="9"/>
            <color indexed="81"/>
            <rFont val="Tahoma"/>
            <family val="2"/>
          </rPr>
          <t xml:space="preserve">Viser differencen mellem projektbudgetet og de realiserede omkostninger
</t>
        </r>
      </text>
    </comment>
    <comment ref="A59" authorId="1" shapeId="0" xr:uid="{0EA1AC46-54FC-48AF-A777-81DB492C099F}">
      <text>
        <r>
          <rPr>
            <sz val="9"/>
            <color indexed="81"/>
            <rFont val="Tahoma"/>
            <family val="2"/>
          </rPr>
          <t>Generalomkostninger dækker over omkostninger, som er direkte affødt af projektet, herunder udgifter til revision af projektomkostninger, udgifter til afholdelse af møder og rejseudgifter i direkte tilknytning til projektet. Andre driftsudgifter i direkte tilknytning til projektet, herunder udgifter til materialer, forsyninger, og diverse produkter, samt også udgifter til rapporter og anden publicering af projektets resultater.
Læs mere om krav til projektudgifter i uddelingsvilkårene pkt. 7.</t>
        </r>
      </text>
    </comment>
    <comment ref="A77" authorId="0" shapeId="0" xr:uid="{F6BC04FE-8033-4FC0-9891-B60AB138A397}">
      <text>
        <r>
          <rPr>
            <sz val="9"/>
            <color indexed="81"/>
            <rFont val="Tahoma"/>
            <family val="2"/>
          </rPr>
          <t xml:space="preserve">Her indtastes navnene på de medarbejdere, der er tilknyttet projektet
</t>
        </r>
      </text>
    </comment>
    <comment ref="B77" authorId="1" shapeId="0" xr:uid="{B2512129-C31F-458A-A374-BC4B76348A47}">
      <text>
        <r>
          <rPr>
            <b/>
            <sz val="9"/>
            <color indexed="81"/>
            <rFont val="Tahoma"/>
            <family val="2"/>
          </rPr>
          <t xml:space="preserve">Uddelingsvilkår vedr. løn:
</t>
        </r>
        <r>
          <rPr>
            <sz val="9"/>
            <color indexed="81"/>
            <rFont val="Tahoma"/>
            <family val="2"/>
          </rPr>
          <t xml:space="preserve">
Udgifter til løn til ansatte hos projektdeltagerne i forbindelse med projekt gennemførelse og projektledelse kan accepteres som støtteudløsende udgifter efter nedenstående kriterier: 
a) med de beløb, som er angivet i budgettet, jf. punkt 6, idet lønudgifter 
dog maksimalt kan indregnes med et beløb på højest 800 kr. pr. time.
b) efter medgået tid dokumenteret ved daglig registrering af tidsforbruget 
med specifikation af dato, navngiven ansat, uddelingsberettiget 
aktivitet og varighed af det enkelte tidsforbrug.
c) Hvis støtteudløsende udgifter til løn udover de ansattes bruttoløn 
indeholder beløb til dækning af overheadomkostninger, er disse 
overheadomkostninger ikke derudover uddelingsberettigede som 
selvstændige poster. En eventuel difference mellem den budgetterede lønudgift og den faktiske bruttoløn for den enkelte ansatte anses for 
dækning af overheadomkostninger. Den faktiske timeløn fremkommer 
ved at dividere den ansattes bruttoårsløn med 1628 timer.
d) For offentlige institutioner (universiteter, forskningsinstitutter og lign.) 
må der indregnes 44% overhead af samtlige støtteberettigede 
omkostninger.
</t>
        </r>
      </text>
    </comment>
    <comment ref="C77" authorId="0" shapeId="0" xr:uid="{AEDE23BD-B370-42A3-9ACC-47CC77ED5496}">
      <text>
        <r>
          <rPr>
            <sz val="10"/>
            <color indexed="81"/>
            <rFont val="Tahoma"/>
            <family val="2"/>
          </rPr>
          <t>Formlen udregner det samlede budgetterede tidsforbrug</t>
        </r>
        <r>
          <rPr>
            <sz val="12"/>
            <color indexed="81"/>
            <rFont val="Tahoma"/>
            <family val="2"/>
          </rPr>
          <t xml:space="preserve">
</t>
        </r>
      </text>
    </comment>
    <comment ref="D77" authorId="1" shapeId="0" xr:uid="{D51C2A01-BB9F-4C5D-8743-EF98873C7D18}">
      <text>
        <r>
          <rPr>
            <sz val="9"/>
            <color indexed="81"/>
            <rFont val="Tahoma"/>
            <family val="2"/>
          </rPr>
          <t>Formlen beregner de samlede budgetterede omkostninger</t>
        </r>
      </text>
    </comment>
    <comment ref="E77" authorId="1" shapeId="0" xr:uid="{731AE488-4379-4DA1-90AE-29F222555E20}">
      <text>
        <r>
          <rPr>
            <sz val="9"/>
            <color indexed="81"/>
            <rFont val="Tahoma"/>
            <family val="2"/>
          </rPr>
          <t xml:space="preserve">Formlen beregner det samlede antal realiserede timer
</t>
        </r>
      </text>
    </comment>
    <comment ref="F77" authorId="1" shapeId="0" xr:uid="{04E22843-B18C-4E0A-8973-7525FA856FAD}">
      <text>
        <r>
          <rPr>
            <sz val="9"/>
            <color indexed="81"/>
            <rFont val="Tahoma"/>
            <family val="2"/>
          </rPr>
          <t>Formlen beregner de samlede realiserede omkostninger,</t>
        </r>
      </text>
    </comment>
    <comment ref="G77" authorId="1" shapeId="0" xr:uid="{AA6CF789-63DB-4F57-93D9-8ACC0D7C5595}">
      <text>
        <r>
          <rPr>
            <sz val="9"/>
            <color indexed="81"/>
            <rFont val="Tahoma"/>
            <family val="2"/>
          </rPr>
          <t xml:space="preserve">Formlen beregner den samlede supplerende egenfinansiering
</t>
        </r>
      </text>
    </comment>
    <comment ref="H77" authorId="1" shapeId="0" xr:uid="{945E0E82-E0FD-490B-8E67-EADC449C6895}">
      <text>
        <r>
          <rPr>
            <sz val="9"/>
            <color indexed="81"/>
            <rFont val="Tahoma"/>
            <family val="2"/>
          </rPr>
          <t>Formlen viser differencen mellem projektbudgettet og de realiserede omkostninger</t>
        </r>
      </text>
    </comment>
    <comment ref="J77" authorId="0" shapeId="0" xr:uid="{A5DB6545-B1CF-4E8E-9B81-1A22AF3B7E1D}">
      <text>
        <r>
          <rPr>
            <sz val="12"/>
            <color indexed="81"/>
            <rFont val="Tahoma"/>
            <family val="2"/>
          </rPr>
          <t xml:space="preserve">Indtast forventet tidsforbrug i timer
</t>
        </r>
      </text>
    </comment>
    <comment ref="K77" authorId="1" shapeId="0" xr:uid="{D2E58B31-1366-41D6-819C-1C68A3720F80}">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L77" authorId="1" shapeId="0" xr:uid="{D33C57BC-2886-4DB7-B048-FB2EBB522AD5}">
      <text>
        <r>
          <rPr>
            <sz val="9"/>
            <color indexed="81"/>
            <rFont val="Tahoma"/>
            <family val="2"/>
          </rPr>
          <t xml:space="preserve">Denne udfyldes kun for personaleomkostninger. 
Her indtastes antallet af realiserede timer. </t>
        </r>
      </text>
    </comment>
    <comment ref="M77" authorId="1" shapeId="0" xr:uid="{CD9C88F0-F93B-48BB-A68A-8E2D7BA02318}">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N77" authorId="1" shapeId="0" xr:uid="{9B9D78BC-482B-4FA6-A778-7222CA929C46}">
      <text>
        <r>
          <rPr>
            <sz val="9"/>
            <color indexed="81"/>
            <rFont val="Tahoma"/>
            <family val="2"/>
          </rPr>
          <t>Her indtastes kun omkostninger, hvis en partner leverer yderligere egenfinansiering til projektet.</t>
        </r>
      </text>
    </comment>
    <comment ref="O77" authorId="1" shapeId="0" xr:uid="{2D351791-48CF-461B-A74C-DD17696F8CAA}">
      <text>
        <r>
          <rPr>
            <sz val="9"/>
            <color indexed="81"/>
            <rFont val="Tahoma"/>
            <family val="2"/>
          </rPr>
          <t xml:space="preserve">Viser differencen mellem projektbudgetet og de realiserede omkostninger
</t>
        </r>
      </text>
    </comment>
    <comment ref="Q77" authorId="0" shapeId="0" xr:uid="{E51565AB-E0BA-404D-A34E-DB4453C0A94E}">
      <text>
        <r>
          <rPr>
            <sz val="12"/>
            <color indexed="81"/>
            <rFont val="Tahoma"/>
            <family val="2"/>
          </rPr>
          <t xml:space="preserve">Indtast forventet tidsforbrug i timer
</t>
        </r>
      </text>
    </comment>
    <comment ref="R77" authorId="1" shapeId="0" xr:uid="{40D3F8E5-0D58-4E3E-8874-E643409E3250}">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S77" authorId="1" shapeId="0" xr:uid="{5CF312C1-B371-4F83-9C1A-B0D9CE722A3D}">
      <text>
        <r>
          <rPr>
            <sz val="9"/>
            <color indexed="81"/>
            <rFont val="Tahoma"/>
            <family val="2"/>
          </rPr>
          <t xml:space="preserve">Denne udfyldes kun for personaleomkostninger. 
Her indtastes antallet af realiserede timer. </t>
        </r>
      </text>
    </comment>
    <comment ref="T77" authorId="1" shapeId="0" xr:uid="{8D1B9B24-3EF4-46FD-9C7F-1BA790DB0021}">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U77" authorId="1" shapeId="0" xr:uid="{1BA61807-E327-41B4-BDE0-964BD32D58E0}">
      <text>
        <r>
          <rPr>
            <sz val="9"/>
            <color indexed="81"/>
            <rFont val="Tahoma"/>
            <family val="2"/>
          </rPr>
          <t>Her indtastes kun omkostninger, hvis en partner leverer yderligere egenfinansiering til projektet.</t>
        </r>
      </text>
    </comment>
    <comment ref="V77" authorId="1" shapeId="0" xr:uid="{8C3BA55C-54FC-4901-91C5-BA172FB453F6}">
      <text>
        <r>
          <rPr>
            <sz val="9"/>
            <color indexed="81"/>
            <rFont val="Tahoma"/>
            <family val="2"/>
          </rPr>
          <t xml:space="preserve">Viser differencen mellem projektbudgetet og de realiserede omkostninger
</t>
        </r>
      </text>
    </comment>
    <comment ref="X77" authorId="0" shapeId="0" xr:uid="{73B1416A-9C86-4504-831D-D5377FA95D9D}">
      <text>
        <r>
          <rPr>
            <sz val="12"/>
            <color indexed="81"/>
            <rFont val="Tahoma"/>
            <family val="2"/>
          </rPr>
          <t xml:space="preserve">Indtast forventet tidsforbrug i timer
</t>
        </r>
      </text>
    </comment>
    <comment ref="Y77" authorId="1" shapeId="0" xr:uid="{C2EA221F-FFC7-4795-A13D-4B0C5D9D9B1B}">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Z77" authorId="1" shapeId="0" xr:uid="{84AB90F1-2B81-4CF5-A730-257737B07852}">
      <text>
        <r>
          <rPr>
            <sz val="9"/>
            <color indexed="81"/>
            <rFont val="Tahoma"/>
            <family val="2"/>
          </rPr>
          <t xml:space="preserve">Denne udfyldes kun for personaleomkostninger. 
Her indtastes antallet af realiserede timer. </t>
        </r>
      </text>
    </comment>
    <comment ref="AA77" authorId="1" shapeId="0" xr:uid="{C3D003A5-FE1E-428A-9EAA-D6C6FE70C3F6}">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AB77" authorId="1" shapeId="0" xr:uid="{1C80945D-6E30-4F54-B8BF-CA5D554F4568}">
      <text>
        <r>
          <rPr>
            <sz val="9"/>
            <color indexed="81"/>
            <rFont val="Tahoma"/>
            <family val="2"/>
          </rPr>
          <t>Her indtastes kun omkostninger, hvis en partner leverer yderligere egenfinansiering til projektet.</t>
        </r>
      </text>
    </comment>
    <comment ref="AC77" authorId="1" shapeId="0" xr:uid="{D6D63A7E-677F-46E9-8442-73114D942608}">
      <text>
        <r>
          <rPr>
            <sz val="9"/>
            <color indexed="81"/>
            <rFont val="Tahoma"/>
            <family val="2"/>
          </rPr>
          <t xml:space="preserve">Viser differencen mellem projektbudgetet og de realiserede omkostninger
</t>
        </r>
      </text>
    </comment>
    <comment ref="AE77" authorId="0" shapeId="0" xr:uid="{4C900FE4-CBCC-4420-A253-267794F5001F}">
      <text>
        <r>
          <rPr>
            <sz val="12"/>
            <color indexed="81"/>
            <rFont val="Tahoma"/>
            <family val="2"/>
          </rPr>
          <t xml:space="preserve">Indtast forventet tidsforbrug i timer
</t>
        </r>
      </text>
    </comment>
    <comment ref="AF77" authorId="1" shapeId="0" xr:uid="{E97210DA-B3B4-437B-B067-E5CCFC149D90}">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AG77" authorId="1" shapeId="0" xr:uid="{0B291D4A-8381-42A8-817F-F4AF919873D0}">
      <text>
        <r>
          <rPr>
            <sz val="9"/>
            <color indexed="81"/>
            <rFont val="Tahoma"/>
            <family val="2"/>
          </rPr>
          <t xml:space="preserve">Denne udfyldes kun for personaleomkostninger. 
Her indtastes antallet af realiserede timer. </t>
        </r>
      </text>
    </comment>
    <comment ref="AH77" authorId="1" shapeId="0" xr:uid="{842B68ED-C554-4721-9C22-8DC52E1816E6}">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AI77" authorId="1" shapeId="0" xr:uid="{85838723-0049-4EC7-BD21-57B470C6B3AF}">
      <text>
        <r>
          <rPr>
            <sz val="9"/>
            <color indexed="81"/>
            <rFont val="Tahoma"/>
            <family val="2"/>
          </rPr>
          <t>Her indtastes kun omkostninger, hvis en partner leverer yderligere egenfinansiering til projektet.</t>
        </r>
      </text>
    </comment>
    <comment ref="AJ77" authorId="1" shapeId="0" xr:uid="{B41AB96D-F17A-4546-897F-C5684AFA4C93}">
      <text>
        <r>
          <rPr>
            <sz val="9"/>
            <color indexed="81"/>
            <rFont val="Tahoma"/>
            <family val="2"/>
          </rPr>
          <t xml:space="preserve">Viser differencen mellem projektbudgetet og de realiserede omkostninger
</t>
        </r>
      </text>
    </comment>
    <comment ref="AL77" authorId="0" shapeId="0" xr:uid="{325D0F74-E044-41E8-B3E5-12F0D5771E56}">
      <text>
        <r>
          <rPr>
            <sz val="12"/>
            <color indexed="81"/>
            <rFont val="Tahoma"/>
            <family val="2"/>
          </rPr>
          <t xml:space="preserve">Indtast forventet tidsforbrug i timer
</t>
        </r>
      </text>
    </comment>
    <comment ref="AM77" authorId="1" shapeId="0" xr:uid="{EF1DBD82-9352-4CC9-B01E-B274955FD588}">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AN77" authorId="1" shapeId="0" xr:uid="{6FC45ECF-6037-4FF4-8EB8-E309E09E6D0D}">
      <text>
        <r>
          <rPr>
            <sz val="9"/>
            <color indexed="81"/>
            <rFont val="Tahoma"/>
            <family val="2"/>
          </rPr>
          <t xml:space="preserve">Denne udfyldes kun for personaleomkostninger. 
Her indtastes antallet af realiserede timer. </t>
        </r>
      </text>
    </comment>
    <comment ref="AO77" authorId="1" shapeId="0" xr:uid="{C44ED1B4-F271-45B5-9246-1A43DBF59A1C}">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AP77" authorId="1" shapeId="0" xr:uid="{E7926593-4497-4C07-8FA7-2BD40416031C}">
      <text>
        <r>
          <rPr>
            <sz val="9"/>
            <color indexed="81"/>
            <rFont val="Tahoma"/>
            <family val="2"/>
          </rPr>
          <t>Her indtastes kun omkostninger, hvis en partner leverer yderligere egenfinansiering til projektet.</t>
        </r>
      </text>
    </comment>
    <comment ref="AQ77" authorId="1" shapeId="0" xr:uid="{1B5C0247-79DC-441C-8BEB-C8D797B61662}">
      <text>
        <r>
          <rPr>
            <sz val="9"/>
            <color indexed="81"/>
            <rFont val="Tahoma"/>
            <family val="2"/>
          </rPr>
          <t xml:space="preserve">Viser differencen mellem projektbudgetet og de realiserede omkostninger
</t>
        </r>
      </text>
    </comment>
    <comment ref="AS77" authorId="0" shapeId="0" xr:uid="{120FEEDB-D133-46A9-B99A-23224D8DE260}">
      <text>
        <r>
          <rPr>
            <sz val="12"/>
            <color indexed="81"/>
            <rFont val="Tahoma"/>
            <family val="2"/>
          </rPr>
          <t xml:space="preserve">Indtast forventet tidsforbrug i timer
</t>
        </r>
      </text>
    </comment>
    <comment ref="AT77" authorId="1" shapeId="0" xr:uid="{600ACB4C-05CA-435B-B8E8-E664A79D60F9}">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AU77" authorId="1" shapeId="0" xr:uid="{77F2CBE4-7DE7-401A-8C07-A33EA2B2F1D7}">
      <text>
        <r>
          <rPr>
            <sz val="9"/>
            <color indexed="81"/>
            <rFont val="Tahoma"/>
            <family val="2"/>
          </rPr>
          <t xml:space="preserve">Denne udfyldes kun for personaleomkostninger. 
Her indtastes antallet af realiserede timer. </t>
        </r>
      </text>
    </comment>
    <comment ref="AV77" authorId="1" shapeId="0" xr:uid="{DF209EE2-E552-4FA0-924E-E7E46235F9FA}">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AW77" authorId="1" shapeId="0" xr:uid="{D92D245F-6F8C-47F0-9614-4387409214E7}">
      <text>
        <r>
          <rPr>
            <sz val="9"/>
            <color indexed="81"/>
            <rFont val="Tahoma"/>
            <family val="2"/>
          </rPr>
          <t>Her indtastes kun omkostninger, hvis en partner leverer yderligere egenfinansiering til projektet.</t>
        </r>
      </text>
    </comment>
    <comment ref="AX77" authorId="1" shapeId="0" xr:uid="{A4E83349-6751-4F9A-B0F1-81FB91F62112}">
      <text>
        <r>
          <rPr>
            <sz val="9"/>
            <color indexed="81"/>
            <rFont val="Tahoma"/>
            <family val="2"/>
          </rPr>
          <t xml:space="preserve">Viser differencen mellem projektbudgetet og de realiserede omkostninger
</t>
        </r>
      </text>
    </comment>
    <comment ref="AZ77" authorId="0" shapeId="0" xr:uid="{DF0BD724-5611-4C25-B14A-310E7A748DAA}">
      <text>
        <r>
          <rPr>
            <sz val="12"/>
            <color indexed="81"/>
            <rFont val="Tahoma"/>
            <family val="2"/>
          </rPr>
          <t xml:space="preserve">Indtast forventet tidsforbrug i timer
</t>
        </r>
      </text>
    </comment>
    <comment ref="BA77" authorId="1" shapeId="0" xr:uid="{27E07C73-0E51-49F6-8F4F-2AF83548879E}">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BB77" authorId="1" shapeId="0" xr:uid="{EC2D995E-94AE-46E4-984C-66ABA581B75E}">
      <text>
        <r>
          <rPr>
            <sz val="9"/>
            <color indexed="81"/>
            <rFont val="Tahoma"/>
            <family val="2"/>
          </rPr>
          <t xml:space="preserve">Denne udfyldes kun for personaleomkostninger. 
Her indtastes antallet af realiserede timer. </t>
        </r>
      </text>
    </comment>
    <comment ref="BC77" authorId="1" shapeId="0" xr:uid="{582F6C15-5956-4AAB-8212-9D9C7BAE2476}">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BD77" authorId="1" shapeId="0" xr:uid="{2CDE1080-AF2A-4ACA-9C0E-7F9A3E54A037}">
      <text>
        <r>
          <rPr>
            <sz val="9"/>
            <color indexed="81"/>
            <rFont val="Tahoma"/>
            <family val="2"/>
          </rPr>
          <t>Her indtastes kun omkostninger, hvis en partner leverer yderligere egenfinansiering til projektet.</t>
        </r>
      </text>
    </comment>
    <comment ref="BE77" authorId="1" shapeId="0" xr:uid="{3803015C-7B24-4913-85EA-B010211B732B}">
      <text>
        <r>
          <rPr>
            <sz val="9"/>
            <color indexed="81"/>
            <rFont val="Tahoma"/>
            <family val="2"/>
          </rPr>
          <t xml:space="preserve">Viser differencen mellem projektbudgetet og de realiserede omkostninger
</t>
        </r>
      </text>
    </comment>
    <comment ref="BG77" authorId="0" shapeId="0" xr:uid="{A778B7EC-4380-4803-A508-6D8060F0CA05}">
      <text>
        <r>
          <rPr>
            <sz val="12"/>
            <color indexed="81"/>
            <rFont val="Tahoma"/>
            <family val="2"/>
          </rPr>
          <t xml:space="preserve">Indtast forventet tidsforbrug i timer
</t>
        </r>
      </text>
    </comment>
    <comment ref="BH77" authorId="1" shapeId="0" xr:uid="{1B5227C8-04D3-4669-8FFB-DDA4D73D8D6C}">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BI77" authorId="1" shapeId="0" xr:uid="{2F576DCC-8E71-40E8-ABFF-09A485C332F0}">
      <text>
        <r>
          <rPr>
            <sz val="9"/>
            <color indexed="81"/>
            <rFont val="Tahoma"/>
            <family val="2"/>
          </rPr>
          <t xml:space="preserve">Denne udfyldes kun for personaleomkostninger. 
Her indtastes antallet af realiserede timer. </t>
        </r>
      </text>
    </comment>
    <comment ref="BJ77" authorId="1" shapeId="0" xr:uid="{CCB37D0C-AA7C-4192-AD18-9912F1C118A7}">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BK77" authorId="1" shapeId="0" xr:uid="{08401782-5879-42CF-B141-863CF27BB98B}">
      <text>
        <r>
          <rPr>
            <sz val="9"/>
            <color indexed="81"/>
            <rFont val="Tahoma"/>
            <family val="2"/>
          </rPr>
          <t>Her indtastes kun omkostninger, hvis en partner leverer yderligere egenfinansiering til projektet.</t>
        </r>
      </text>
    </comment>
    <comment ref="BL77" authorId="1" shapeId="0" xr:uid="{AD18A676-B6F6-47C6-91CD-4D77B0DA4C9C}">
      <text>
        <r>
          <rPr>
            <sz val="9"/>
            <color indexed="81"/>
            <rFont val="Tahoma"/>
            <family val="2"/>
          </rPr>
          <t xml:space="preserve">Viser differencen mellem projektbudgetet og de realiserede omkostninger
</t>
        </r>
      </text>
    </comment>
    <comment ref="A90" authorId="1" shapeId="0" xr:uid="{F4514700-863E-429E-B79D-B63D4FA61E7A}">
      <text>
        <r>
          <rPr>
            <sz val="9"/>
            <color indexed="81"/>
            <rFont val="Tahoma"/>
            <family val="2"/>
          </rPr>
          <t>Generalomkostninger dækker over omkostninger, som er direkte affødt af projektet, herunder udgifter til revision af projektomkostninger, udgifter til afholdelse af møder og rejseudgifter i direkte tilknytning til projektet. Andre driftsudgifter i direkte tilknytning til projektet, herunder udgifter til materialer, forsyninger, og diverse produkter, samt også udgifter til rapporter og anden publicering af projektets resultater.
Læs mere om krav til projektudgifter i uddelingsvilkårene pkt. 7.</t>
        </r>
      </text>
    </comment>
    <comment ref="A108" authorId="0" shapeId="0" xr:uid="{23EC9C37-ACBF-4AEE-B14D-9C5FCA4C68C5}">
      <text>
        <r>
          <rPr>
            <sz val="9"/>
            <color indexed="81"/>
            <rFont val="Tahoma"/>
            <family val="2"/>
          </rPr>
          <t xml:space="preserve">Her indtastes navnene på de medarbejdere, der er tilknyttet projektet
</t>
        </r>
      </text>
    </comment>
    <comment ref="B108" authorId="1" shapeId="0" xr:uid="{C05A8CFE-D17C-4EC2-98A8-12887832CFEE}">
      <text>
        <r>
          <rPr>
            <b/>
            <sz val="9"/>
            <color indexed="81"/>
            <rFont val="Tahoma"/>
            <family val="2"/>
          </rPr>
          <t xml:space="preserve">Uddelingsvilkår vedr. løn:
</t>
        </r>
        <r>
          <rPr>
            <sz val="9"/>
            <color indexed="81"/>
            <rFont val="Tahoma"/>
            <family val="2"/>
          </rPr>
          <t xml:space="preserve">
Udgifter til løn til ansatte hos projektdeltagerne i forbindelse med projekt gennemførelse og projektledelse kan accepteres som støtteudløsende udgifter efter nedenstående kriterier: 
a) med de beløb, som er angivet i budgettet, jf. punkt 6, idet lønudgifter 
dog maksimalt kan indregnes med et beløb på højest 800 kr. pr. time.
b) efter medgået tid dokumenteret ved daglig registrering af tidsforbruget 
med specifikation af dato, navngiven ansat, uddelingsberettiget 
aktivitet og varighed af det enkelte tidsforbrug.
c) Hvis støtteudløsende udgifter til løn udover de ansattes bruttoløn 
indeholder beløb til dækning af overheadomkostninger, er disse 
overheadomkostninger ikke derudover uddelingsberettigede som 
selvstændige poster. En eventuel difference mellem den budgetterede lønudgift og den faktiske bruttoløn for den enkelte ansatte anses for 
dækning af overheadomkostninger. Den faktiske timeløn fremkommer 
ved at dividere den ansattes bruttoårsløn med 1628 timer.
d) For offentlige institutioner (universiteter, forskningsinstitutter og lign.) 
må der indregnes 44% overhead af samtlige støtteberettigede 
omkostninger.
</t>
        </r>
      </text>
    </comment>
    <comment ref="C108" authorId="0" shapeId="0" xr:uid="{66B2E61B-65B1-4590-93BE-4963FA861A01}">
      <text>
        <r>
          <rPr>
            <sz val="10"/>
            <color indexed="81"/>
            <rFont val="Tahoma"/>
            <family val="2"/>
          </rPr>
          <t>Formlen udregner det samlede budgetterede tidsforbrug</t>
        </r>
        <r>
          <rPr>
            <sz val="12"/>
            <color indexed="81"/>
            <rFont val="Tahoma"/>
            <family val="2"/>
          </rPr>
          <t xml:space="preserve">
</t>
        </r>
      </text>
    </comment>
    <comment ref="D108" authorId="1" shapeId="0" xr:uid="{B11629B0-DCA7-45F2-B1A0-10F3D76CC524}">
      <text>
        <r>
          <rPr>
            <sz val="9"/>
            <color indexed="81"/>
            <rFont val="Tahoma"/>
            <family val="2"/>
          </rPr>
          <t>Formlen beregner de samlede budgetterede omkostninger</t>
        </r>
      </text>
    </comment>
    <comment ref="E108" authorId="1" shapeId="0" xr:uid="{E7AFCC2C-B355-4829-A669-FB44B2267DAF}">
      <text>
        <r>
          <rPr>
            <sz val="9"/>
            <color indexed="81"/>
            <rFont val="Tahoma"/>
            <family val="2"/>
          </rPr>
          <t xml:space="preserve">Formlen beregner det samlede antal realiserede timer
</t>
        </r>
      </text>
    </comment>
    <comment ref="F108" authorId="1" shapeId="0" xr:uid="{2304CF6C-35C8-43CC-8CC0-ECFD0F950C9A}">
      <text>
        <r>
          <rPr>
            <sz val="9"/>
            <color indexed="81"/>
            <rFont val="Tahoma"/>
            <family val="2"/>
          </rPr>
          <t>Formlen beregner de samlede realiserede omkostninger,</t>
        </r>
      </text>
    </comment>
    <comment ref="G108" authorId="1" shapeId="0" xr:uid="{B7798B70-C608-4081-AA40-6A9FF46F011F}">
      <text>
        <r>
          <rPr>
            <sz val="9"/>
            <color indexed="81"/>
            <rFont val="Tahoma"/>
            <family val="2"/>
          </rPr>
          <t xml:space="preserve">Formlen beregner den samlede supplerende egenfinansiering
</t>
        </r>
      </text>
    </comment>
    <comment ref="H108" authorId="1" shapeId="0" xr:uid="{6D53C131-49B6-4AFC-80B6-4524D7618FB1}">
      <text>
        <r>
          <rPr>
            <sz val="9"/>
            <color indexed="81"/>
            <rFont val="Tahoma"/>
            <family val="2"/>
          </rPr>
          <t>Formlen viser differencen mellem projektbudgettet og de realiserede omkostninger</t>
        </r>
      </text>
    </comment>
    <comment ref="J108" authorId="0" shapeId="0" xr:uid="{9D92F0FB-46C9-4179-8FB5-8222581C2334}">
      <text>
        <r>
          <rPr>
            <sz val="12"/>
            <color indexed="81"/>
            <rFont val="Tahoma"/>
            <family val="2"/>
          </rPr>
          <t xml:space="preserve">Indtast forventet tidsforbrug i timer
</t>
        </r>
      </text>
    </comment>
    <comment ref="K108" authorId="1" shapeId="0" xr:uid="{7FA0EA15-3DED-4ADB-9235-239AD150DC2E}">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L108" authorId="1" shapeId="0" xr:uid="{62327DF6-036F-4963-A0D9-3BDC128B2028}">
      <text>
        <r>
          <rPr>
            <sz val="9"/>
            <color indexed="81"/>
            <rFont val="Tahoma"/>
            <family val="2"/>
          </rPr>
          <t xml:space="preserve">Denne udfyldes kun for personaleomkostninger. 
Her indtastes antallet af realiserede timer. </t>
        </r>
      </text>
    </comment>
    <comment ref="M108" authorId="1" shapeId="0" xr:uid="{4B046D14-31F7-425D-BF60-13D9FDCF773C}">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N108" authorId="1" shapeId="0" xr:uid="{09EFAE1D-A732-408A-AA6B-CBDCA8C81DD5}">
      <text>
        <r>
          <rPr>
            <sz val="9"/>
            <color indexed="81"/>
            <rFont val="Tahoma"/>
            <family val="2"/>
          </rPr>
          <t>Her indtastes kun omkostninger, hvis en partner leverer yderligere egenfinansiering til projektet.</t>
        </r>
      </text>
    </comment>
    <comment ref="O108" authorId="1" shapeId="0" xr:uid="{7BD7CF1A-2007-48BC-84BD-96BC4447CF12}">
      <text>
        <r>
          <rPr>
            <sz val="9"/>
            <color indexed="81"/>
            <rFont val="Tahoma"/>
            <family val="2"/>
          </rPr>
          <t xml:space="preserve">Viser differencen mellem projektbudgetet og de realiserede omkostninger
</t>
        </r>
      </text>
    </comment>
    <comment ref="Q108" authorId="0" shapeId="0" xr:uid="{5BE75014-1D62-4238-A045-4C6B90094A03}">
      <text>
        <r>
          <rPr>
            <sz val="12"/>
            <color indexed="81"/>
            <rFont val="Tahoma"/>
            <family val="2"/>
          </rPr>
          <t xml:space="preserve">Indtast forventet tidsforbrug i timer
</t>
        </r>
      </text>
    </comment>
    <comment ref="R108" authorId="1" shapeId="0" xr:uid="{4D93A4AE-E05C-47ED-A02A-198C67ACE7BB}">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S108" authorId="1" shapeId="0" xr:uid="{90DF9EE6-18F3-477B-8B8B-5CA7FE7BDD68}">
      <text>
        <r>
          <rPr>
            <sz val="9"/>
            <color indexed="81"/>
            <rFont val="Tahoma"/>
            <family val="2"/>
          </rPr>
          <t xml:space="preserve">Denne udfyldes kun for personaleomkostninger. 
Her indtastes antallet af realiserede timer. </t>
        </r>
      </text>
    </comment>
    <comment ref="T108" authorId="1" shapeId="0" xr:uid="{96BF8232-D867-46D4-8EEE-7919ED3A5F9C}">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U108" authorId="1" shapeId="0" xr:uid="{3B3744D4-AD2D-4386-BF8B-C2C3F588BE4D}">
      <text>
        <r>
          <rPr>
            <sz val="9"/>
            <color indexed="81"/>
            <rFont val="Tahoma"/>
            <family val="2"/>
          </rPr>
          <t>Her indtastes kun omkostninger, hvis en partner leverer yderligere egenfinansiering til projektet.</t>
        </r>
      </text>
    </comment>
    <comment ref="V108" authorId="1" shapeId="0" xr:uid="{5095F1F7-11CD-4E97-B74C-19BCCEF89B22}">
      <text>
        <r>
          <rPr>
            <sz val="9"/>
            <color indexed="81"/>
            <rFont val="Tahoma"/>
            <family val="2"/>
          </rPr>
          <t xml:space="preserve">Viser differencen mellem projektbudgetet og de realiserede omkostninger
</t>
        </r>
      </text>
    </comment>
    <comment ref="X108" authorId="0" shapeId="0" xr:uid="{6456D9BA-66B7-4F00-B2FB-CD21AF6BE4BF}">
      <text>
        <r>
          <rPr>
            <sz val="12"/>
            <color indexed="81"/>
            <rFont val="Tahoma"/>
            <family val="2"/>
          </rPr>
          <t xml:space="preserve">Indtast forventet tidsforbrug i timer
</t>
        </r>
      </text>
    </comment>
    <comment ref="Y108" authorId="1" shapeId="0" xr:uid="{052E614F-7271-48C0-98C7-A303FBCA8A4F}">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Z108" authorId="1" shapeId="0" xr:uid="{E358F5C8-4790-4D53-9174-B41B8A12C40A}">
      <text>
        <r>
          <rPr>
            <sz val="9"/>
            <color indexed="81"/>
            <rFont val="Tahoma"/>
            <family val="2"/>
          </rPr>
          <t xml:space="preserve">Denne udfyldes kun for personaleomkostninger. 
Her indtastes antallet af realiserede timer. </t>
        </r>
      </text>
    </comment>
    <comment ref="AA108" authorId="1" shapeId="0" xr:uid="{783108B0-5F7D-4C6D-9255-877F6B30BDDC}">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AB108" authorId="1" shapeId="0" xr:uid="{A1E455B1-C13E-4A62-82A3-2C611A6EC5D4}">
      <text>
        <r>
          <rPr>
            <sz val="9"/>
            <color indexed="81"/>
            <rFont val="Tahoma"/>
            <family val="2"/>
          </rPr>
          <t>Her indtastes kun omkostninger, hvis en partner leverer yderligere egenfinansiering til projektet.</t>
        </r>
      </text>
    </comment>
    <comment ref="AC108" authorId="1" shapeId="0" xr:uid="{5D9350B1-5441-43DA-A3A9-D9E29AB0106E}">
      <text>
        <r>
          <rPr>
            <sz val="9"/>
            <color indexed="81"/>
            <rFont val="Tahoma"/>
            <family val="2"/>
          </rPr>
          <t xml:space="preserve">Viser differencen mellem projektbudgetet og de realiserede omkostninger
</t>
        </r>
      </text>
    </comment>
    <comment ref="AE108" authorId="0" shapeId="0" xr:uid="{1082A0EA-7574-4C83-8B95-7516703AFEB9}">
      <text>
        <r>
          <rPr>
            <sz val="12"/>
            <color indexed="81"/>
            <rFont val="Tahoma"/>
            <family val="2"/>
          </rPr>
          <t xml:space="preserve">Indtast forventet tidsforbrug i timer
</t>
        </r>
      </text>
    </comment>
    <comment ref="AF108" authorId="1" shapeId="0" xr:uid="{096E9667-07DD-4589-BB5E-972C084A7E4A}">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AG108" authorId="1" shapeId="0" xr:uid="{BB4AF62E-14DD-4D5C-AD77-9494A59B94AE}">
      <text>
        <r>
          <rPr>
            <sz val="9"/>
            <color indexed="81"/>
            <rFont val="Tahoma"/>
            <family val="2"/>
          </rPr>
          <t xml:space="preserve">Denne udfyldes kun for personaleomkostninger. 
Her indtastes antallet af realiserede timer. </t>
        </r>
      </text>
    </comment>
    <comment ref="AH108" authorId="1" shapeId="0" xr:uid="{C1BB80D7-BD5F-48EF-AD0F-0C3766DE9FD7}">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AI108" authorId="1" shapeId="0" xr:uid="{3D6F57F2-D8F5-4550-98CE-0E9E9A3C74A1}">
      <text>
        <r>
          <rPr>
            <sz val="9"/>
            <color indexed="81"/>
            <rFont val="Tahoma"/>
            <family val="2"/>
          </rPr>
          <t>Her indtastes kun omkostninger, hvis en partner leverer yderligere egenfinansiering til projektet.</t>
        </r>
      </text>
    </comment>
    <comment ref="AJ108" authorId="1" shapeId="0" xr:uid="{3E715BB9-16B4-43A8-A6B6-5E1C57E22674}">
      <text>
        <r>
          <rPr>
            <sz val="9"/>
            <color indexed="81"/>
            <rFont val="Tahoma"/>
            <family val="2"/>
          </rPr>
          <t xml:space="preserve">Viser differencen mellem projektbudgetet og de realiserede omkostninger
</t>
        </r>
      </text>
    </comment>
    <comment ref="AL108" authorId="0" shapeId="0" xr:uid="{FC5830A1-92DD-4708-90B0-67427D443EC8}">
      <text>
        <r>
          <rPr>
            <sz val="12"/>
            <color indexed="81"/>
            <rFont val="Tahoma"/>
            <family val="2"/>
          </rPr>
          <t xml:space="preserve">Indtast forventet tidsforbrug i timer
</t>
        </r>
      </text>
    </comment>
    <comment ref="AM108" authorId="1" shapeId="0" xr:uid="{00BEE723-B293-4CD8-9AF5-D3140A404A90}">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AN108" authorId="1" shapeId="0" xr:uid="{62922BF2-DC45-4F18-AB61-C76233828841}">
      <text>
        <r>
          <rPr>
            <sz val="9"/>
            <color indexed="81"/>
            <rFont val="Tahoma"/>
            <family val="2"/>
          </rPr>
          <t xml:space="preserve">Denne udfyldes kun for personaleomkostninger. 
Her indtastes antallet af realiserede timer. </t>
        </r>
      </text>
    </comment>
    <comment ref="AO108" authorId="1" shapeId="0" xr:uid="{8A073A2A-E5C1-4656-83AB-DB8CAC3EDB82}">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AP108" authorId="1" shapeId="0" xr:uid="{DDEBF567-75B5-4740-8234-1664670A8F45}">
      <text>
        <r>
          <rPr>
            <sz val="9"/>
            <color indexed="81"/>
            <rFont val="Tahoma"/>
            <family val="2"/>
          </rPr>
          <t>Her indtastes kun omkostninger, hvis en partner leverer yderligere egenfinansiering til projektet.</t>
        </r>
      </text>
    </comment>
    <comment ref="AQ108" authorId="1" shapeId="0" xr:uid="{AC147EFB-C805-4B07-9F72-1AEB4B361AA7}">
      <text>
        <r>
          <rPr>
            <sz val="9"/>
            <color indexed="81"/>
            <rFont val="Tahoma"/>
            <family val="2"/>
          </rPr>
          <t xml:space="preserve">Viser differencen mellem projektbudgetet og de realiserede omkostninger
</t>
        </r>
      </text>
    </comment>
    <comment ref="AS108" authorId="0" shapeId="0" xr:uid="{10575F29-DB69-435D-82A3-DFED459FD230}">
      <text>
        <r>
          <rPr>
            <sz val="12"/>
            <color indexed="81"/>
            <rFont val="Tahoma"/>
            <family val="2"/>
          </rPr>
          <t xml:space="preserve">Indtast forventet tidsforbrug i timer
</t>
        </r>
      </text>
    </comment>
    <comment ref="AT108" authorId="1" shapeId="0" xr:uid="{9093A74D-0A44-4D5D-9752-0257609CE14F}">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AU108" authorId="1" shapeId="0" xr:uid="{04CB72FC-66FB-4C49-B93A-8378ABE3EF13}">
      <text>
        <r>
          <rPr>
            <sz val="9"/>
            <color indexed="81"/>
            <rFont val="Tahoma"/>
            <family val="2"/>
          </rPr>
          <t xml:space="preserve">Denne udfyldes kun for personaleomkostninger. 
Her indtastes antallet af realiserede timer. </t>
        </r>
      </text>
    </comment>
    <comment ref="AV108" authorId="1" shapeId="0" xr:uid="{9F9290AB-690A-4FCF-B586-EC17F2C23843}">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AW108" authorId="1" shapeId="0" xr:uid="{7336D360-6616-4446-B802-1BAAC3146386}">
      <text>
        <r>
          <rPr>
            <sz val="9"/>
            <color indexed="81"/>
            <rFont val="Tahoma"/>
            <family val="2"/>
          </rPr>
          <t>Her indtastes kun omkostninger, hvis en partner leverer yderligere egenfinansiering til projektet.</t>
        </r>
      </text>
    </comment>
    <comment ref="AX108" authorId="1" shapeId="0" xr:uid="{3B5AC75C-9C0A-47C9-8667-46E4F7E94843}">
      <text>
        <r>
          <rPr>
            <sz val="9"/>
            <color indexed="81"/>
            <rFont val="Tahoma"/>
            <family val="2"/>
          </rPr>
          <t xml:space="preserve">Viser differencen mellem projektbudgetet og de realiserede omkostninger
</t>
        </r>
      </text>
    </comment>
    <comment ref="AZ108" authorId="0" shapeId="0" xr:uid="{68842025-76CF-4D6A-8C3B-9E07280CAA71}">
      <text>
        <r>
          <rPr>
            <sz val="12"/>
            <color indexed="81"/>
            <rFont val="Tahoma"/>
            <family val="2"/>
          </rPr>
          <t xml:space="preserve">Indtast forventet tidsforbrug i timer
</t>
        </r>
      </text>
    </comment>
    <comment ref="BA108" authorId="1" shapeId="0" xr:uid="{85AA02D2-368C-4FEC-98F7-5DF2C933A0BA}">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BB108" authorId="1" shapeId="0" xr:uid="{6A976647-75AF-4712-B2CC-B3F07A7DC991}">
      <text>
        <r>
          <rPr>
            <sz val="9"/>
            <color indexed="81"/>
            <rFont val="Tahoma"/>
            <family val="2"/>
          </rPr>
          <t xml:space="preserve">Denne udfyldes kun for personaleomkostninger. 
Her indtastes antallet af realiserede timer. </t>
        </r>
      </text>
    </comment>
    <comment ref="BC108" authorId="1" shapeId="0" xr:uid="{CFF89E88-331C-49AB-852E-F3A5AACA03DD}">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BD108" authorId="1" shapeId="0" xr:uid="{B18C0C73-FA92-4D95-8D42-2DEEA34169AB}">
      <text>
        <r>
          <rPr>
            <sz val="9"/>
            <color indexed="81"/>
            <rFont val="Tahoma"/>
            <family val="2"/>
          </rPr>
          <t>Her indtastes kun omkostninger, hvis en partner leverer yderligere egenfinansiering til projektet.</t>
        </r>
      </text>
    </comment>
    <comment ref="BE108" authorId="1" shapeId="0" xr:uid="{F34C476C-3CCD-4FAE-8F69-CBF2C73151FB}">
      <text>
        <r>
          <rPr>
            <sz val="9"/>
            <color indexed="81"/>
            <rFont val="Tahoma"/>
            <family val="2"/>
          </rPr>
          <t xml:space="preserve">Viser differencen mellem projektbudgetet og de realiserede omkostninger
</t>
        </r>
      </text>
    </comment>
    <comment ref="BG108" authorId="0" shapeId="0" xr:uid="{85453793-9D47-4874-B399-3DDA73EACF42}">
      <text>
        <r>
          <rPr>
            <sz val="12"/>
            <color indexed="81"/>
            <rFont val="Tahoma"/>
            <family val="2"/>
          </rPr>
          <t xml:space="preserve">Indtast forventet tidsforbrug i timer
</t>
        </r>
      </text>
    </comment>
    <comment ref="BH108" authorId="1" shapeId="0" xr:uid="{FE99B45F-E1F5-4614-A440-99D5B3D439D8}">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BI108" authorId="1" shapeId="0" xr:uid="{3AF7BD0F-1EFE-47FA-8EB5-CC9A8922EC17}">
      <text>
        <r>
          <rPr>
            <sz val="9"/>
            <color indexed="81"/>
            <rFont val="Tahoma"/>
            <family val="2"/>
          </rPr>
          <t xml:space="preserve">Denne udfyldes kun for personaleomkostninger. 
Her indtastes antallet af realiserede timer. </t>
        </r>
      </text>
    </comment>
    <comment ref="BJ108" authorId="1" shapeId="0" xr:uid="{90946D25-004B-46F6-8CED-E4D1884D962E}">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BK108" authorId="1" shapeId="0" xr:uid="{BDB0513B-AE3C-4FAF-B80C-3122280D7E54}">
      <text>
        <r>
          <rPr>
            <sz val="9"/>
            <color indexed="81"/>
            <rFont val="Tahoma"/>
            <family val="2"/>
          </rPr>
          <t>Her indtastes kun omkostninger, hvis en partner leverer yderligere egenfinansiering til projektet.</t>
        </r>
      </text>
    </comment>
    <comment ref="BL108" authorId="1" shapeId="0" xr:uid="{A04E8C45-C810-4462-B3CC-03E3E5254972}">
      <text>
        <r>
          <rPr>
            <sz val="9"/>
            <color indexed="81"/>
            <rFont val="Tahoma"/>
            <family val="2"/>
          </rPr>
          <t xml:space="preserve">Viser differencen mellem projektbudgetet og de realiserede omkostninger
</t>
        </r>
      </text>
    </comment>
    <comment ref="A121" authorId="1" shapeId="0" xr:uid="{EB71FC44-B8EB-4B8F-BB80-2B5CF986946D}">
      <text>
        <r>
          <rPr>
            <sz val="9"/>
            <color indexed="81"/>
            <rFont val="Tahoma"/>
            <family val="2"/>
          </rPr>
          <t>Generalomkostninger dækker over omkostninger, som er direkte affødt af projektet, herunder udgifter til revision af projektomkostninger, udgifter til afholdelse af møder og rejseudgifter i direkte tilknytning til projektet. Andre driftsudgifter i direkte tilknytning til projektet, herunder udgifter til materialer, forsyninger, og diverse produkter, samt også udgifter til rapporter og anden publicering af projektets resultater.
Læs mere om krav til projektudgifter i uddelingsvilkårene pkt. 7.</t>
        </r>
      </text>
    </comment>
    <comment ref="A139" authorId="0" shapeId="0" xr:uid="{C0E89495-B3E4-4C1A-BC28-5FC573F1625C}">
      <text>
        <r>
          <rPr>
            <sz val="9"/>
            <color indexed="81"/>
            <rFont val="Tahoma"/>
            <family val="2"/>
          </rPr>
          <t xml:space="preserve">Her indtastes navnene på de medarbejdere, der er tilknyttet projektet
</t>
        </r>
      </text>
    </comment>
    <comment ref="B139" authorId="1" shapeId="0" xr:uid="{E8B6D455-3628-4341-BD41-96E4F503EA46}">
      <text>
        <r>
          <rPr>
            <b/>
            <sz val="9"/>
            <color indexed="81"/>
            <rFont val="Tahoma"/>
            <family val="2"/>
          </rPr>
          <t xml:space="preserve">Uddelingsvilkår vedr. løn:
</t>
        </r>
        <r>
          <rPr>
            <sz val="9"/>
            <color indexed="81"/>
            <rFont val="Tahoma"/>
            <family val="2"/>
          </rPr>
          <t xml:space="preserve">
Udgifter til løn til ansatte hos projektdeltagerne i forbindelse med projekt gennemførelse og projektledelse kan accepteres som støtteudløsende udgifter efter nedenstående kriterier: 
a) med de beløb, som er angivet i budgettet, jf. punkt 6, idet lønudgifter 
dog maksimalt kan indregnes med et beløb på højest 800 kr. pr. time.
b) efter medgået tid dokumenteret ved daglig registrering af tidsforbruget 
med specifikation af dato, navngiven ansat, uddelingsberettiget 
aktivitet og varighed af det enkelte tidsforbrug.
c) Hvis støtteudløsende udgifter til løn udover de ansattes bruttoløn 
indeholder beløb til dækning af overheadomkostninger, er disse 
overheadomkostninger ikke derudover uddelingsberettigede som 
selvstændige poster. En eventuel difference mellem den budgetterede lønudgift og den faktiske bruttoløn for den enkelte ansatte anses for 
dækning af overheadomkostninger. Den faktiske timeløn fremkommer 
ved at dividere den ansattes bruttoårsløn med 1628 timer.
d) For offentlige institutioner (universiteter, forskningsinstitutter og lign.) 
må der indregnes 44% overhead af samtlige støtteberettigede 
omkostninger.
</t>
        </r>
      </text>
    </comment>
    <comment ref="C139" authorId="0" shapeId="0" xr:uid="{0CE78648-704B-4447-9325-769BF128F75D}">
      <text>
        <r>
          <rPr>
            <sz val="10"/>
            <color indexed="81"/>
            <rFont val="Tahoma"/>
            <family val="2"/>
          </rPr>
          <t>Formlen udregner det samlede budgetterede tidsforbrug</t>
        </r>
        <r>
          <rPr>
            <sz val="12"/>
            <color indexed="81"/>
            <rFont val="Tahoma"/>
            <family val="2"/>
          </rPr>
          <t xml:space="preserve">
</t>
        </r>
      </text>
    </comment>
    <comment ref="D139" authorId="1" shapeId="0" xr:uid="{9D74D718-E765-47ED-8251-749D4A6C7BC6}">
      <text>
        <r>
          <rPr>
            <sz val="9"/>
            <color indexed="81"/>
            <rFont val="Tahoma"/>
            <family val="2"/>
          </rPr>
          <t>Formlen beregner de samlede budgetterede omkostninger</t>
        </r>
      </text>
    </comment>
    <comment ref="E139" authorId="1" shapeId="0" xr:uid="{5A0146B4-A0DB-4E6D-BFA7-019EA52B508E}">
      <text>
        <r>
          <rPr>
            <sz val="9"/>
            <color indexed="81"/>
            <rFont val="Tahoma"/>
            <family val="2"/>
          </rPr>
          <t xml:space="preserve">Formlen beregner det samlede antal realiserede timer
</t>
        </r>
      </text>
    </comment>
    <comment ref="F139" authorId="1" shapeId="0" xr:uid="{0731B3D6-1169-40F9-9D38-2EBFDD43FAE8}">
      <text>
        <r>
          <rPr>
            <sz val="9"/>
            <color indexed="81"/>
            <rFont val="Tahoma"/>
            <family val="2"/>
          </rPr>
          <t>Formlen beregner de samlede realiserede omkostninger,</t>
        </r>
      </text>
    </comment>
    <comment ref="G139" authorId="1" shapeId="0" xr:uid="{1096F607-6014-427D-B536-F1DD58A5C853}">
      <text>
        <r>
          <rPr>
            <sz val="9"/>
            <color indexed="81"/>
            <rFont val="Tahoma"/>
            <family val="2"/>
          </rPr>
          <t xml:space="preserve">Formlen beregner den samlede supplerende egenfinansiering
</t>
        </r>
      </text>
    </comment>
    <comment ref="H139" authorId="1" shapeId="0" xr:uid="{BEA4B2AE-DF12-4B35-AAAE-27241628EB7B}">
      <text>
        <r>
          <rPr>
            <sz val="9"/>
            <color indexed="81"/>
            <rFont val="Tahoma"/>
            <family val="2"/>
          </rPr>
          <t>Formlen viser differencen mellem projektbudgettet og de realiserede omkostninger</t>
        </r>
      </text>
    </comment>
    <comment ref="J139" authorId="0" shapeId="0" xr:uid="{D20D63AE-FB47-46EF-B8FF-306E7375FB4D}">
      <text>
        <r>
          <rPr>
            <sz val="12"/>
            <color indexed="81"/>
            <rFont val="Tahoma"/>
            <family val="2"/>
          </rPr>
          <t xml:space="preserve">Indtast forventet tidsforbrug i timer
</t>
        </r>
      </text>
    </comment>
    <comment ref="K139" authorId="1" shapeId="0" xr:uid="{D75D22D3-FF68-4C14-BF5C-45D341CA773C}">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L139" authorId="1" shapeId="0" xr:uid="{8A863707-B95E-4459-99A6-E5B581F32E79}">
      <text>
        <r>
          <rPr>
            <sz val="9"/>
            <color indexed="81"/>
            <rFont val="Tahoma"/>
            <family val="2"/>
          </rPr>
          <t xml:space="preserve">Denne udfyldes kun for personaleomkostninger. 
Her indtastes antallet af realiserede timer. </t>
        </r>
      </text>
    </comment>
    <comment ref="M139" authorId="1" shapeId="0" xr:uid="{9DE16483-2AD4-4876-965C-B3B9AC714D44}">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N139" authorId="1" shapeId="0" xr:uid="{5832DDBB-FCB4-4FD3-AB6C-CB0436BF0974}">
      <text>
        <r>
          <rPr>
            <sz val="9"/>
            <color indexed="81"/>
            <rFont val="Tahoma"/>
            <family val="2"/>
          </rPr>
          <t>Her indtastes kun omkostninger, hvis en partner leverer yderligere egenfinansiering til projektet.</t>
        </r>
      </text>
    </comment>
    <comment ref="O139" authorId="1" shapeId="0" xr:uid="{317EEFAC-AE5D-4F71-B147-F613DF661B0D}">
      <text>
        <r>
          <rPr>
            <sz val="9"/>
            <color indexed="81"/>
            <rFont val="Tahoma"/>
            <family val="2"/>
          </rPr>
          <t xml:space="preserve">Viser differencen mellem projektbudgetet og de realiserede omkostninger
</t>
        </r>
      </text>
    </comment>
    <comment ref="Q139" authorId="0" shapeId="0" xr:uid="{1B0B0B43-7995-4ED0-9D13-7CF7B84824B6}">
      <text>
        <r>
          <rPr>
            <sz val="12"/>
            <color indexed="81"/>
            <rFont val="Tahoma"/>
            <family val="2"/>
          </rPr>
          <t xml:space="preserve">Indtast forventet tidsforbrug i timer
</t>
        </r>
      </text>
    </comment>
    <comment ref="R139" authorId="1" shapeId="0" xr:uid="{B924A47B-AAC2-4350-8059-8BBF7159F273}">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S139" authorId="1" shapeId="0" xr:uid="{725998DE-5848-4951-BC35-640C6F628EFE}">
      <text>
        <r>
          <rPr>
            <sz val="9"/>
            <color indexed="81"/>
            <rFont val="Tahoma"/>
            <family val="2"/>
          </rPr>
          <t xml:space="preserve">Denne udfyldes kun for personaleomkostninger. 
Her indtastes antallet af realiserede timer. </t>
        </r>
      </text>
    </comment>
    <comment ref="T139" authorId="1" shapeId="0" xr:uid="{32CF7525-5BA8-479B-A606-D7D9DD626441}">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U139" authorId="1" shapeId="0" xr:uid="{46B7A5B9-E7E5-4694-9FC0-15041A0157E0}">
      <text>
        <r>
          <rPr>
            <sz val="9"/>
            <color indexed="81"/>
            <rFont val="Tahoma"/>
            <family val="2"/>
          </rPr>
          <t>Her indtastes kun omkostninger, hvis en partner leverer yderligere egenfinansiering til projektet.</t>
        </r>
      </text>
    </comment>
    <comment ref="V139" authorId="1" shapeId="0" xr:uid="{728D6856-2041-444B-94A4-C0D1165CD6B6}">
      <text>
        <r>
          <rPr>
            <sz val="9"/>
            <color indexed="81"/>
            <rFont val="Tahoma"/>
            <family val="2"/>
          </rPr>
          <t xml:space="preserve">Viser differencen mellem projektbudgetet og de realiserede omkostninger
</t>
        </r>
      </text>
    </comment>
    <comment ref="X139" authorId="0" shapeId="0" xr:uid="{CEA7A238-A59C-4568-A904-99E04119D29B}">
      <text>
        <r>
          <rPr>
            <sz val="12"/>
            <color indexed="81"/>
            <rFont val="Tahoma"/>
            <family val="2"/>
          </rPr>
          <t xml:space="preserve">Indtast forventet tidsforbrug i timer
</t>
        </r>
      </text>
    </comment>
    <comment ref="Y139" authorId="1" shapeId="0" xr:uid="{D057BC4A-D352-4327-AB2C-B5072862A342}">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Z139" authorId="1" shapeId="0" xr:uid="{662C8D64-2511-4D39-99B5-FBA3B67627B0}">
      <text>
        <r>
          <rPr>
            <sz val="9"/>
            <color indexed="81"/>
            <rFont val="Tahoma"/>
            <family val="2"/>
          </rPr>
          <t xml:space="preserve">Denne udfyldes kun for personaleomkostninger. 
Her indtastes antallet af realiserede timer. </t>
        </r>
      </text>
    </comment>
    <comment ref="AA139" authorId="1" shapeId="0" xr:uid="{CD9D018E-B953-4674-89C0-AADB6E2777BE}">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AB139" authorId="1" shapeId="0" xr:uid="{AE0F1C87-D8A7-42F3-AFAF-354D1B472893}">
      <text>
        <r>
          <rPr>
            <sz val="9"/>
            <color indexed="81"/>
            <rFont val="Tahoma"/>
            <family val="2"/>
          </rPr>
          <t>Her indtastes kun omkostninger, hvis en partner leverer yderligere egenfinansiering til projektet.</t>
        </r>
      </text>
    </comment>
    <comment ref="AC139" authorId="1" shapeId="0" xr:uid="{6300B383-B439-475A-AEA3-A3BC21CB2504}">
      <text>
        <r>
          <rPr>
            <sz val="9"/>
            <color indexed="81"/>
            <rFont val="Tahoma"/>
            <family val="2"/>
          </rPr>
          <t xml:space="preserve">Viser differencen mellem projektbudgetet og de realiserede omkostninger
</t>
        </r>
      </text>
    </comment>
    <comment ref="AE139" authorId="0" shapeId="0" xr:uid="{4E87755F-353D-4920-9A72-907D7B956BC4}">
      <text>
        <r>
          <rPr>
            <sz val="12"/>
            <color indexed="81"/>
            <rFont val="Tahoma"/>
            <family val="2"/>
          </rPr>
          <t xml:space="preserve">Indtast forventet tidsforbrug i timer
</t>
        </r>
      </text>
    </comment>
    <comment ref="AF139" authorId="1" shapeId="0" xr:uid="{8034F4D8-D718-4604-BA1D-0EB99633E6DB}">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AG139" authorId="1" shapeId="0" xr:uid="{AE8A39A0-719F-4DF0-83AB-6202993E31B3}">
      <text>
        <r>
          <rPr>
            <sz val="9"/>
            <color indexed="81"/>
            <rFont val="Tahoma"/>
            <family val="2"/>
          </rPr>
          <t xml:space="preserve">Denne udfyldes kun for personaleomkostninger. 
Her indtastes antallet af realiserede timer. </t>
        </r>
      </text>
    </comment>
    <comment ref="AH139" authorId="1" shapeId="0" xr:uid="{7BBD5B33-D8AF-418A-956B-CB72DCB52A9D}">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AI139" authorId="1" shapeId="0" xr:uid="{194660C8-A83E-4816-A2B0-56C095895F05}">
      <text>
        <r>
          <rPr>
            <sz val="9"/>
            <color indexed="81"/>
            <rFont val="Tahoma"/>
            <family val="2"/>
          </rPr>
          <t>Her indtastes kun omkostninger, hvis en partner leverer yderligere egenfinansiering til projektet.</t>
        </r>
      </text>
    </comment>
    <comment ref="AJ139" authorId="1" shapeId="0" xr:uid="{ADE063DE-B406-476B-8771-C4B1D2248594}">
      <text>
        <r>
          <rPr>
            <sz val="9"/>
            <color indexed="81"/>
            <rFont val="Tahoma"/>
            <family val="2"/>
          </rPr>
          <t xml:space="preserve">Viser differencen mellem projektbudgetet og de realiserede omkostninger
</t>
        </r>
      </text>
    </comment>
    <comment ref="AL139" authorId="0" shapeId="0" xr:uid="{AFD84754-7F5B-4067-A3E9-43533AD8DBAF}">
      <text>
        <r>
          <rPr>
            <sz val="12"/>
            <color indexed="81"/>
            <rFont val="Tahoma"/>
            <family val="2"/>
          </rPr>
          <t xml:space="preserve">Indtast forventet tidsforbrug i timer
</t>
        </r>
      </text>
    </comment>
    <comment ref="AM139" authorId="1" shapeId="0" xr:uid="{51CA5C2A-225D-4650-A8A7-EDDFFE65A314}">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AN139" authorId="1" shapeId="0" xr:uid="{14BB5DA3-FCE0-49DC-9633-C70F58A39ABC}">
      <text>
        <r>
          <rPr>
            <sz val="9"/>
            <color indexed="81"/>
            <rFont val="Tahoma"/>
            <family val="2"/>
          </rPr>
          <t xml:space="preserve">Denne udfyldes kun for personaleomkostninger. 
Her indtastes antallet af realiserede timer. </t>
        </r>
      </text>
    </comment>
    <comment ref="AO139" authorId="1" shapeId="0" xr:uid="{66D60B74-529B-4B86-8A17-C21AAB54B1F5}">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AP139" authorId="1" shapeId="0" xr:uid="{11C80E0A-E71E-405B-BC75-B795042161FF}">
      <text>
        <r>
          <rPr>
            <sz val="9"/>
            <color indexed="81"/>
            <rFont val="Tahoma"/>
            <family val="2"/>
          </rPr>
          <t>Her indtastes kun omkostninger, hvis en partner leverer yderligere egenfinansiering til projektet.</t>
        </r>
      </text>
    </comment>
    <comment ref="AQ139" authorId="1" shapeId="0" xr:uid="{213EF388-7466-49EC-874B-937EC1283575}">
      <text>
        <r>
          <rPr>
            <sz val="9"/>
            <color indexed="81"/>
            <rFont val="Tahoma"/>
            <family val="2"/>
          </rPr>
          <t xml:space="preserve">Viser differencen mellem projektbudgetet og de realiserede omkostninger
</t>
        </r>
      </text>
    </comment>
    <comment ref="AS139" authorId="0" shapeId="0" xr:uid="{B9B88084-EB35-4188-A130-2ADC5EC39434}">
      <text>
        <r>
          <rPr>
            <sz val="12"/>
            <color indexed="81"/>
            <rFont val="Tahoma"/>
            <family val="2"/>
          </rPr>
          <t xml:space="preserve">Indtast forventet tidsforbrug i timer
</t>
        </r>
      </text>
    </comment>
    <comment ref="AT139" authorId="1" shapeId="0" xr:uid="{EEE7B628-20C4-47AA-B9BE-B24CAACC1AEB}">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AU139" authorId="1" shapeId="0" xr:uid="{A75D0BDE-53B6-4BCC-A493-12DE4EC3EBA5}">
      <text>
        <r>
          <rPr>
            <sz val="9"/>
            <color indexed="81"/>
            <rFont val="Tahoma"/>
            <family val="2"/>
          </rPr>
          <t xml:space="preserve">Denne udfyldes kun for personaleomkostninger. 
Her indtastes antallet af realiserede timer. </t>
        </r>
      </text>
    </comment>
    <comment ref="AV139" authorId="1" shapeId="0" xr:uid="{78AF79E7-76AB-4560-8393-116D5AF447D0}">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AW139" authorId="1" shapeId="0" xr:uid="{A4F1EA9D-C327-4F3E-82B7-A08610634DD1}">
      <text>
        <r>
          <rPr>
            <sz val="9"/>
            <color indexed="81"/>
            <rFont val="Tahoma"/>
            <family val="2"/>
          </rPr>
          <t>Her indtastes kun omkostninger, hvis en partner leverer yderligere egenfinansiering til projektet.</t>
        </r>
      </text>
    </comment>
    <comment ref="AX139" authorId="1" shapeId="0" xr:uid="{527A6C6C-6F5F-4528-A23A-7CB2CC72626B}">
      <text>
        <r>
          <rPr>
            <sz val="9"/>
            <color indexed="81"/>
            <rFont val="Tahoma"/>
            <family val="2"/>
          </rPr>
          <t xml:space="preserve">Viser differencen mellem projektbudgetet og de realiserede omkostninger
</t>
        </r>
      </text>
    </comment>
    <comment ref="AZ139" authorId="0" shapeId="0" xr:uid="{BEF44AF5-3163-4BE0-9C29-542151E63D92}">
      <text>
        <r>
          <rPr>
            <sz val="12"/>
            <color indexed="81"/>
            <rFont val="Tahoma"/>
            <family val="2"/>
          </rPr>
          <t xml:space="preserve">Indtast forventet tidsforbrug i timer
</t>
        </r>
      </text>
    </comment>
    <comment ref="BA139" authorId="1" shapeId="0" xr:uid="{AC493FB0-07B0-446E-A8E8-E93A27049D60}">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BB139" authorId="1" shapeId="0" xr:uid="{14FF8BCA-D87B-4042-B372-FDF3F728D789}">
      <text>
        <r>
          <rPr>
            <sz val="9"/>
            <color indexed="81"/>
            <rFont val="Tahoma"/>
            <family val="2"/>
          </rPr>
          <t xml:space="preserve">Denne udfyldes kun for personaleomkostninger. 
Her indtastes antallet af realiserede timer. </t>
        </r>
      </text>
    </comment>
    <comment ref="BC139" authorId="1" shapeId="0" xr:uid="{93E1B451-30E3-4448-8EB2-5009518187A1}">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BD139" authorId="1" shapeId="0" xr:uid="{A2BEA173-A6EC-4166-80A5-65FCC3526CCF}">
      <text>
        <r>
          <rPr>
            <sz val="9"/>
            <color indexed="81"/>
            <rFont val="Tahoma"/>
            <family val="2"/>
          </rPr>
          <t>Her indtastes kun omkostninger, hvis en partner leverer yderligere egenfinansiering til projektet.</t>
        </r>
      </text>
    </comment>
    <comment ref="BE139" authorId="1" shapeId="0" xr:uid="{A240A083-B36B-4BAA-A9D0-8694FD71F343}">
      <text>
        <r>
          <rPr>
            <sz val="9"/>
            <color indexed="81"/>
            <rFont val="Tahoma"/>
            <family val="2"/>
          </rPr>
          <t xml:space="preserve">Viser differencen mellem projektbudgetet og de realiserede omkostninger
</t>
        </r>
      </text>
    </comment>
    <comment ref="BG139" authorId="0" shapeId="0" xr:uid="{D0F2E9CD-3530-443A-8E84-ED943C751A1F}">
      <text>
        <r>
          <rPr>
            <sz val="12"/>
            <color indexed="81"/>
            <rFont val="Tahoma"/>
            <family val="2"/>
          </rPr>
          <t xml:space="preserve">Indtast forventet tidsforbrug i timer
</t>
        </r>
      </text>
    </comment>
    <comment ref="BH139" authorId="1" shapeId="0" xr:uid="{1C109569-EF06-4392-B820-356FA453F158}">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BI139" authorId="1" shapeId="0" xr:uid="{1390D10F-0143-4699-BC01-A6AF75FB54E1}">
      <text>
        <r>
          <rPr>
            <sz val="9"/>
            <color indexed="81"/>
            <rFont val="Tahoma"/>
            <family val="2"/>
          </rPr>
          <t xml:space="preserve">Denne udfyldes kun for personaleomkostninger. 
Her indtastes antallet af realiserede timer. </t>
        </r>
      </text>
    </comment>
    <comment ref="BJ139" authorId="1" shapeId="0" xr:uid="{78C68222-C9FC-4F44-B336-9E0699D4EBD2}">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BK139" authorId="1" shapeId="0" xr:uid="{CAA6E932-9E13-4E5D-ACAD-C52F61CFB69B}">
      <text>
        <r>
          <rPr>
            <sz val="9"/>
            <color indexed="81"/>
            <rFont val="Tahoma"/>
            <family val="2"/>
          </rPr>
          <t>Her indtastes kun omkostninger, hvis en partner leverer yderligere egenfinansiering til projektet.</t>
        </r>
      </text>
    </comment>
    <comment ref="BL139" authorId="1" shapeId="0" xr:uid="{87D83297-6646-4CF3-929C-B22F3E04712B}">
      <text>
        <r>
          <rPr>
            <sz val="9"/>
            <color indexed="81"/>
            <rFont val="Tahoma"/>
            <family val="2"/>
          </rPr>
          <t xml:space="preserve">Viser differencen mellem projektbudgetet og de realiserede omkostninger
</t>
        </r>
      </text>
    </comment>
    <comment ref="A152" authorId="1" shapeId="0" xr:uid="{6448EC93-0846-4941-A3C1-410FBBD4E5A4}">
      <text>
        <r>
          <rPr>
            <sz val="9"/>
            <color indexed="81"/>
            <rFont val="Tahoma"/>
            <family val="2"/>
          </rPr>
          <t>Generalomkostninger dækker over omkostninger, som er direkte affødt af projektet, herunder udgifter til revision af projektomkostninger, udgifter til afholdelse af møder og rejseudgifter i direkte tilknytning til projektet. Andre driftsudgifter i direkte tilknytning til projektet, herunder udgifter til materialer, forsyninger, og diverse produkter, samt også udgifter til rapporter og anden publicering af projektets resultater.
Læs mere om krav til projektudgifter i uddelingsvilkårene pkt. 7.</t>
        </r>
      </text>
    </comment>
    <comment ref="A170" authorId="0" shapeId="0" xr:uid="{3BEE534A-F68A-4E0E-ABD7-CD7863C13FFA}">
      <text>
        <r>
          <rPr>
            <sz val="9"/>
            <color indexed="81"/>
            <rFont val="Tahoma"/>
            <family val="2"/>
          </rPr>
          <t xml:space="preserve">Her indtastes navnene på de medarbejdere, der er tilknyttet projektet
</t>
        </r>
      </text>
    </comment>
    <comment ref="B170" authorId="1" shapeId="0" xr:uid="{09B8E6EB-5030-4965-BF6A-85A26EBEC4F8}">
      <text>
        <r>
          <rPr>
            <b/>
            <sz val="9"/>
            <color indexed="81"/>
            <rFont val="Tahoma"/>
            <family val="2"/>
          </rPr>
          <t xml:space="preserve">Uddelingsvilkår vedr. løn:
</t>
        </r>
        <r>
          <rPr>
            <sz val="9"/>
            <color indexed="81"/>
            <rFont val="Tahoma"/>
            <family val="2"/>
          </rPr>
          <t xml:space="preserve">
Udgifter til løn til ansatte hos projektdeltagerne i forbindelse med projekt gennemførelse og projektledelse kan accepteres som støtteudløsende udgifter efter nedenstående kriterier: 
a) med de beløb, som er angivet i budgettet, jf. punkt 6, idet lønudgifter 
dog maksimalt kan indregnes med et beløb på højest 800 kr. pr. time.
b) efter medgået tid dokumenteret ved daglig registrering af tidsforbruget 
med specifikation af dato, navngiven ansat, uddelingsberettiget 
aktivitet og varighed af det enkelte tidsforbrug.
c) Hvis støtteudløsende udgifter til løn udover de ansattes bruttoløn 
indeholder beløb til dækning af overheadomkostninger, er disse 
overheadomkostninger ikke derudover uddelingsberettigede som 
selvstændige poster. En eventuel difference mellem den budgetterede lønudgift og den faktiske bruttoløn for den enkelte ansatte anses for 
dækning af overheadomkostninger. Den faktiske timeløn fremkommer 
ved at dividere den ansattes bruttoårsløn med 1628 timer.
d) For offentlige institutioner (universiteter, forskningsinstitutter og lign.) 
må der indregnes 44% overhead af samtlige støtteberettigede 
omkostninger.
</t>
        </r>
      </text>
    </comment>
    <comment ref="C170" authorId="0" shapeId="0" xr:uid="{BF8D3A2E-01AF-4A7D-8ED6-2061BD072FB8}">
      <text>
        <r>
          <rPr>
            <sz val="10"/>
            <color indexed="81"/>
            <rFont val="Tahoma"/>
            <family val="2"/>
          </rPr>
          <t>Formlen udregner det samlede budgetterede tidsforbrug</t>
        </r>
        <r>
          <rPr>
            <sz val="12"/>
            <color indexed="81"/>
            <rFont val="Tahoma"/>
            <family val="2"/>
          </rPr>
          <t xml:space="preserve">
</t>
        </r>
      </text>
    </comment>
    <comment ref="D170" authorId="1" shapeId="0" xr:uid="{5BB413C5-38D5-4185-B547-8DF3801A5759}">
      <text>
        <r>
          <rPr>
            <sz val="9"/>
            <color indexed="81"/>
            <rFont val="Tahoma"/>
            <family val="2"/>
          </rPr>
          <t>Formlen beregner de samlede budgetterede omkostninger</t>
        </r>
      </text>
    </comment>
    <comment ref="E170" authorId="1" shapeId="0" xr:uid="{00D27C92-EABB-44C6-936C-6DD2B52EA8CB}">
      <text>
        <r>
          <rPr>
            <sz val="9"/>
            <color indexed="81"/>
            <rFont val="Tahoma"/>
            <family val="2"/>
          </rPr>
          <t xml:space="preserve">Formlen beregner det samlede antal realiserede timer
</t>
        </r>
      </text>
    </comment>
    <comment ref="F170" authorId="1" shapeId="0" xr:uid="{874471AA-F9C4-49BC-AB37-5E9618C297FA}">
      <text>
        <r>
          <rPr>
            <sz val="9"/>
            <color indexed="81"/>
            <rFont val="Tahoma"/>
            <family val="2"/>
          </rPr>
          <t>Formlen beregner de samlede realiserede omkostninger,</t>
        </r>
      </text>
    </comment>
    <comment ref="G170" authorId="1" shapeId="0" xr:uid="{38CF8B46-2C59-4A60-9B2C-E81789EAACB3}">
      <text>
        <r>
          <rPr>
            <sz val="9"/>
            <color indexed="81"/>
            <rFont val="Tahoma"/>
            <family val="2"/>
          </rPr>
          <t xml:space="preserve">Formlen beregner den samlede supplerende egenfinansiering
</t>
        </r>
      </text>
    </comment>
    <comment ref="H170" authorId="1" shapeId="0" xr:uid="{482BAFDE-A0CE-4DD6-A051-5E08CBE7B8B1}">
      <text>
        <r>
          <rPr>
            <sz val="9"/>
            <color indexed="81"/>
            <rFont val="Tahoma"/>
            <family val="2"/>
          </rPr>
          <t>Formlen viser differencen mellem projektbudgettet og de realiserede omkostninger</t>
        </r>
      </text>
    </comment>
    <comment ref="J170" authorId="0" shapeId="0" xr:uid="{0E91770D-C5F1-4A1C-B594-F76C7A421DE7}">
      <text>
        <r>
          <rPr>
            <sz val="12"/>
            <color indexed="81"/>
            <rFont val="Tahoma"/>
            <family val="2"/>
          </rPr>
          <t xml:space="preserve">Indtast forventet tidsforbrug i timer
</t>
        </r>
      </text>
    </comment>
    <comment ref="K170" authorId="1" shapeId="0" xr:uid="{F7EF444F-81EA-4E74-8A9B-D230DFD28978}">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L170" authorId="1" shapeId="0" xr:uid="{BE404EB7-F85C-4964-B8AB-3E51AD867B6F}">
      <text>
        <r>
          <rPr>
            <sz val="9"/>
            <color indexed="81"/>
            <rFont val="Tahoma"/>
            <family val="2"/>
          </rPr>
          <t xml:space="preserve">Denne udfyldes kun for personaleomkostninger. 
Her indtastes antallet af realiserede timer. </t>
        </r>
      </text>
    </comment>
    <comment ref="M170" authorId="1" shapeId="0" xr:uid="{08A2CCD5-87FE-4F1F-AEEE-47A496139DE0}">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N170" authorId="1" shapeId="0" xr:uid="{876A07EA-C629-4560-A6FC-5F59897BB1D6}">
      <text>
        <r>
          <rPr>
            <sz val="9"/>
            <color indexed="81"/>
            <rFont val="Tahoma"/>
            <family val="2"/>
          </rPr>
          <t>Her indtastes kun omkostninger, hvis en partner leverer yderligere egenfinansiering til projektet.</t>
        </r>
      </text>
    </comment>
    <comment ref="O170" authorId="1" shapeId="0" xr:uid="{A194A39B-9F98-4AE2-BA8D-C8529115C5E0}">
      <text>
        <r>
          <rPr>
            <sz val="9"/>
            <color indexed="81"/>
            <rFont val="Tahoma"/>
            <family val="2"/>
          </rPr>
          <t xml:space="preserve">Viser differencen mellem projektbudgetet og de realiserede omkostninger
</t>
        </r>
      </text>
    </comment>
    <comment ref="Q170" authorId="0" shapeId="0" xr:uid="{CB165E1D-D2ED-4C15-A7BA-483EE8F15CC0}">
      <text>
        <r>
          <rPr>
            <sz val="12"/>
            <color indexed="81"/>
            <rFont val="Tahoma"/>
            <family val="2"/>
          </rPr>
          <t xml:space="preserve">Indtast forventet tidsforbrug i timer
</t>
        </r>
      </text>
    </comment>
    <comment ref="R170" authorId="1" shapeId="0" xr:uid="{56791FCF-0CE8-48E3-B5EE-974D32B5A221}">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S170" authorId="1" shapeId="0" xr:uid="{54AAEB8E-CB0E-441B-B017-2D07B4DEDEE6}">
      <text>
        <r>
          <rPr>
            <sz val="9"/>
            <color indexed="81"/>
            <rFont val="Tahoma"/>
            <family val="2"/>
          </rPr>
          <t xml:space="preserve">Denne udfyldes kun for personaleomkostninger. 
Her indtastes antallet af realiserede timer. </t>
        </r>
      </text>
    </comment>
    <comment ref="T170" authorId="1" shapeId="0" xr:uid="{75537921-F2E2-4CD7-BE11-46AA51F57DFA}">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U170" authorId="1" shapeId="0" xr:uid="{67B5B5BC-F4EB-4365-AD1F-B442A408893C}">
      <text>
        <r>
          <rPr>
            <sz val="9"/>
            <color indexed="81"/>
            <rFont val="Tahoma"/>
            <family val="2"/>
          </rPr>
          <t>Her indtastes kun omkostninger, hvis en partner leverer yderligere egenfinansiering til projektet.</t>
        </r>
      </text>
    </comment>
    <comment ref="V170" authorId="1" shapeId="0" xr:uid="{C8CC8A70-9300-4C09-A5DD-CFDB7BC17C82}">
      <text>
        <r>
          <rPr>
            <sz val="9"/>
            <color indexed="81"/>
            <rFont val="Tahoma"/>
            <family val="2"/>
          </rPr>
          <t xml:space="preserve">Viser differencen mellem projektbudgetet og de realiserede omkostninger
</t>
        </r>
      </text>
    </comment>
    <comment ref="X170" authorId="0" shapeId="0" xr:uid="{3E86F6F7-DC8B-4822-9E9F-580E5194C55E}">
      <text>
        <r>
          <rPr>
            <sz val="12"/>
            <color indexed="81"/>
            <rFont val="Tahoma"/>
            <family val="2"/>
          </rPr>
          <t xml:space="preserve">Indtast forventet tidsforbrug i timer
</t>
        </r>
      </text>
    </comment>
    <comment ref="Y170" authorId="1" shapeId="0" xr:uid="{80C3C499-1636-47B3-95BD-C5FD89B23CD2}">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Z170" authorId="1" shapeId="0" xr:uid="{11FAE336-1DF1-4A76-96A1-92876E17D861}">
      <text>
        <r>
          <rPr>
            <sz val="9"/>
            <color indexed="81"/>
            <rFont val="Tahoma"/>
            <family val="2"/>
          </rPr>
          <t xml:space="preserve">Denne udfyldes kun for personaleomkostninger. 
Her indtastes antallet af realiserede timer. </t>
        </r>
      </text>
    </comment>
    <comment ref="AA170" authorId="1" shapeId="0" xr:uid="{BC712A37-C3C3-4FE1-8E6C-EDA527F23BB2}">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AB170" authorId="1" shapeId="0" xr:uid="{044F72DE-4C11-4316-ABE6-9B9FED42F376}">
      <text>
        <r>
          <rPr>
            <sz val="9"/>
            <color indexed="81"/>
            <rFont val="Tahoma"/>
            <family val="2"/>
          </rPr>
          <t>Her indtastes kun omkostninger, hvis en partner leverer yderligere egenfinansiering til projektet.</t>
        </r>
      </text>
    </comment>
    <comment ref="AC170" authorId="1" shapeId="0" xr:uid="{9BE9F678-A60E-4E56-92D5-B9AA9E398E64}">
      <text>
        <r>
          <rPr>
            <sz val="9"/>
            <color indexed="81"/>
            <rFont val="Tahoma"/>
            <family val="2"/>
          </rPr>
          <t xml:space="preserve">Viser differencen mellem projektbudgetet og de realiserede omkostninger
</t>
        </r>
      </text>
    </comment>
    <comment ref="AE170" authorId="0" shapeId="0" xr:uid="{C8575B57-06B0-4407-AC00-5EA93F52325B}">
      <text>
        <r>
          <rPr>
            <sz val="12"/>
            <color indexed="81"/>
            <rFont val="Tahoma"/>
            <family val="2"/>
          </rPr>
          <t xml:space="preserve">Indtast forventet tidsforbrug i timer
</t>
        </r>
      </text>
    </comment>
    <comment ref="AF170" authorId="1" shapeId="0" xr:uid="{762927FC-113E-4CAD-AADF-7DEEE2202F7A}">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AG170" authorId="1" shapeId="0" xr:uid="{44C40E9D-236F-4AAA-AD90-80249ACBABBC}">
      <text>
        <r>
          <rPr>
            <sz val="9"/>
            <color indexed="81"/>
            <rFont val="Tahoma"/>
            <family val="2"/>
          </rPr>
          <t xml:space="preserve">Denne udfyldes kun for personaleomkostninger. 
Her indtastes antallet af realiserede timer. </t>
        </r>
      </text>
    </comment>
    <comment ref="AH170" authorId="1" shapeId="0" xr:uid="{2916FA42-5FE1-476E-8EE2-6363ADC4F156}">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AI170" authorId="1" shapeId="0" xr:uid="{4D9096AA-F67C-43ED-82BB-5C65DE4836C0}">
      <text>
        <r>
          <rPr>
            <sz val="9"/>
            <color indexed="81"/>
            <rFont val="Tahoma"/>
            <family val="2"/>
          </rPr>
          <t>Her indtastes kun omkostninger, hvis en partner leverer yderligere egenfinansiering til projektet.</t>
        </r>
      </text>
    </comment>
    <comment ref="AJ170" authorId="1" shapeId="0" xr:uid="{849838DA-5EFC-40E9-A669-55B32C3BB5A0}">
      <text>
        <r>
          <rPr>
            <sz val="9"/>
            <color indexed="81"/>
            <rFont val="Tahoma"/>
            <family val="2"/>
          </rPr>
          <t xml:space="preserve">Viser differencen mellem projektbudgetet og de realiserede omkostninger
</t>
        </r>
      </text>
    </comment>
    <comment ref="AL170" authorId="0" shapeId="0" xr:uid="{6AE4A516-37E4-434D-B5E9-DCA71B93045F}">
      <text>
        <r>
          <rPr>
            <sz val="12"/>
            <color indexed="81"/>
            <rFont val="Tahoma"/>
            <family val="2"/>
          </rPr>
          <t xml:space="preserve">Indtast forventet tidsforbrug i timer
</t>
        </r>
      </text>
    </comment>
    <comment ref="AM170" authorId="1" shapeId="0" xr:uid="{09A992D1-19A8-48D7-A861-F58B8558C2D3}">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AN170" authorId="1" shapeId="0" xr:uid="{357687CC-5A23-4562-8967-469473C1BB5D}">
      <text>
        <r>
          <rPr>
            <sz val="9"/>
            <color indexed="81"/>
            <rFont val="Tahoma"/>
            <family val="2"/>
          </rPr>
          <t xml:space="preserve">Denne udfyldes kun for personaleomkostninger. 
Her indtastes antallet af realiserede timer. </t>
        </r>
      </text>
    </comment>
    <comment ref="AO170" authorId="1" shapeId="0" xr:uid="{6F32737D-A2CD-42DC-9A2E-51CD3D7DB6CC}">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AP170" authorId="1" shapeId="0" xr:uid="{ADE3DC9E-41E7-477E-9634-9B0B9C518827}">
      <text>
        <r>
          <rPr>
            <sz val="9"/>
            <color indexed="81"/>
            <rFont val="Tahoma"/>
            <family val="2"/>
          </rPr>
          <t>Her indtastes kun omkostninger, hvis en partner leverer yderligere egenfinansiering til projektet.</t>
        </r>
      </text>
    </comment>
    <comment ref="AQ170" authorId="1" shapeId="0" xr:uid="{44D1C5CF-91A8-405B-BBF1-844FAFC5ADC4}">
      <text>
        <r>
          <rPr>
            <sz val="9"/>
            <color indexed="81"/>
            <rFont val="Tahoma"/>
            <family val="2"/>
          </rPr>
          <t xml:space="preserve">Viser differencen mellem projektbudgetet og de realiserede omkostninger
</t>
        </r>
      </text>
    </comment>
    <comment ref="AS170" authorId="0" shapeId="0" xr:uid="{9958A044-61B0-44DE-B09C-579694E0C6D5}">
      <text>
        <r>
          <rPr>
            <sz val="12"/>
            <color indexed="81"/>
            <rFont val="Tahoma"/>
            <family val="2"/>
          </rPr>
          <t xml:space="preserve">Indtast forventet tidsforbrug i timer
</t>
        </r>
      </text>
    </comment>
    <comment ref="AT170" authorId="1" shapeId="0" xr:uid="{058FB169-2A7B-4026-8A11-0F1B2DB738EA}">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AU170" authorId="1" shapeId="0" xr:uid="{EE8DC694-B14A-4075-9DAC-17E9C734100B}">
      <text>
        <r>
          <rPr>
            <sz val="9"/>
            <color indexed="81"/>
            <rFont val="Tahoma"/>
            <family val="2"/>
          </rPr>
          <t xml:space="preserve">Denne udfyldes kun for personaleomkostninger. 
Her indtastes antallet af realiserede timer. </t>
        </r>
      </text>
    </comment>
    <comment ref="AV170" authorId="1" shapeId="0" xr:uid="{A949E038-D90E-4C5A-9597-A55A040C3F5D}">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AW170" authorId="1" shapeId="0" xr:uid="{2C81B343-8E55-4D22-9E0F-3C79B62CE270}">
      <text>
        <r>
          <rPr>
            <sz val="9"/>
            <color indexed="81"/>
            <rFont val="Tahoma"/>
            <family val="2"/>
          </rPr>
          <t>Her indtastes kun omkostninger, hvis en partner leverer yderligere egenfinansiering til projektet.</t>
        </r>
      </text>
    </comment>
    <comment ref="AX170" authorId="1" shapeId="0" xr:uid="{7E921DBF-2927-44C8-B7E6-01FB5A182898}">
      <text>
        <r>
          <rPr>
            <sz val="9"/>
            <color indexed="81"/>
            <rFont val="Tahoma"/>
            <family val="2"/>
          </rPr>
          <t xml:space="preserve">Viser differencen mellem projektbudgetet og de realiserede omkostninger
</t>
        </r>
      </text>
    </comment>
    <comment ref="AZ170" authorId="0" shapeId="0" xr:uid="{F6DEBF08-92D2-4910-BEEB-C6130EA3D987}">
      <text>
        <r>
          <rPr>
            <sz val="12"/>
            <color indexed="81"/>
            <rFont val="Tahoma"/>
            <family val="2"/>
          </rPr>
          <t xml:space="preserve">Indtast forventet tidsforbrug i timer
</t>
        </r>
      </text>
    </comment>
    <comment ref="BA170" authorId="1" shapeId="0" xr:uid="{30EC09AF-DA6D-4AF3-96E1-00BB8ED1DFD8}">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BB170" authorId="1" shapeId="0" xr:uid="{AA6FC6FC-1722-4EC1-80D0-D08F34E2A529}">
      <text>
        <r>
          <rPr>
            <sz val="9"/>
            <color indexed="81"/>
            <rFont val="Tahoma"/>
            <family val="2"/>
          </rPr>
          <t xml:space="preserve">Denne udfyldes kun for personaleomkostninger. 
Her indtastes antallet af realiserede timer. </t>
        </r>
      </text>
    </comment>
    <comment ref="BC170" authorId="1" shapeId="0" xr:uid="{66A0A508-2692-4036-AF3F-42597D81DCCF}">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BD170" authorId="1" shapeId="0" xr:uid="{FBC96D69-D3AB-4F1E-99E7-92546495EFFB}">
      <text>
        <r>
          <rPr>
            <sz val="9"/>
            <color indexed="81"/>
            <rFont val="Tahoma"/>
            <family val="2"/>
          </rPr>
          <t>Her indtastes kun omkostninger, hvis en partner leverer yderligere egenfinansiering til projektet.</t>
        </r>
      </text>
    </comment>
    <comment ref="BE170" authorId="1" shapeId="0" xr:uid="{CCBBCCDE-F7CC-49C4-8044-350C62F383B2}">
      <text>
        <r>
          <rPr>
            <sz val="9"/>
            <color indexed="81"/>
            <rFont val="Tahoma"/>
            <family val="2"/>
          </rPr>
          <t xml:space="preserve">Viser differencen mellem projektbudgetet og de realiserede omkostninger
</t>
        </r>
      </text>
    </comment>
    <comment ref="BG170" authorId="0" shapeId="0" xr:uid="{968FBCD1-AF42-424C-A418-373BA42D20C0}">
      <text>
        <r>
          <rPr>
            <sz val="12"/>
            <color indexed="81"/>
            <rFont val="Tahoma"/>
            <family val="2"/>
          </rPr>
          <t xml:space="preserve">Indtast forventet tidsforbrug i timer
</t>
        </r>
      </text>
    </comment>
    <comment ref="BH170" authorId="1" shapeId="0" xr:uid="{16D99C67-A363-4768-9658-F1546FCF1E95}">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BI170" authorId="1" shapeId="0" xr:uid="{80063453-D907-4D7D-89AF-614374D51B4F}">
      <text>
        <r>
          <rPr>
            <sz val="9"/>
            <color indexed="81"/>
            <rFont val="Tahoma"/>
            <family val="2"/>
          </rPr>
          <t xml:space="preserve">Denne udfyldes kun for personaleomkostninger. 
Her indtastes antallet af realiserede timer. </t>
        </r>
      </text>
    </comment>
    <comment ref="BJ170" authorId="1" shapeId="0" xr:uid="{FD3D7487-6627-481E-96C4-AC6416011745}">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BK170" authorId="1" shapeId="0" xr:uid="{8759EE3D-5503-484C-9B8D-AA84A738EB05}">
      <text>
        <r>
          <rPr>
            <sz val="9"/>
            <color indexed="81"/>
            <rFont val="Tahoma"/>
            <family val="2"/>
          </rPr>
          <t>Her indtastes kun omkostninger, hvis en partner leverer yderligere egenfinansiering til projektet.</t>
        </r>
      </text>
    </comment>
    <comment ref="BL170" authorId="1" shapeId="0" xr:uid="{51BAB714-1C61-4551-A34F-DD905E27F053}">
      <text>
        <r>
          <rPr>
            <sz val="9"/>
            <color indexed="81"/>
            <rFont val="Tahoma"/>
            <family val="2"/>
          </rPr>
          <t xml:space="preserve">Viser differencen mellem projektbudgetet og de realiserede omkostninger
</t>
        </r>
      </text>
    </comment>
    <comment ref="A183" authorId="1" shapeId="0" xr:uid="{1049B214-B39E-483C-8560-33CB45525C59}">
      <text>
        <r>
          <rPr>
            <sz val="9"/>
            <color indexed="81"/>
            <rFont val="Tahoma"/>
            <family val="2"/>
          </rPr>
          <t>Generalomkostninger dækker over omkostninger, som er direkte affødt af projektet, herunder udgifter til revision af projektomkostninger, udgifter til afholdelse af møder og rejseudgifter i direkte tilknytning til projektet. Andre driftsudgifter i direkte tilknytning til projektet, herunder udgifter til materialer, forsyninger, og diverse produkter, samt også udgifter til rapporter og anden publicering af projektets resultater.
Læs mere om krav til projektudgifter i uddelingsvilkårene pkt. 7.</t>
        </r>
      </text>
    </comment>
    <comment ref="A201" authorId="0" shapeId="0" xr:uid="{AB5AFFE7-0298-4549-81CB-D41D09E96386}">
      <text>
        <r>
          <rPr>
            <sz val="9"/>
            <color indexed="81"/>
            <rFont val="Tahoma"/>
            <family val="2"/>
          </rPr>
          <t xml:space="preserve">Her indtastes navnene på de medarbejdere, der er tilknyttet projektet
</t>
        </r>
      </text>
    </comment>
    <comment ref="B201" authorId="1" shapeId="0" xr:uid="{1E60DA9E-0D15-4D50-BA6F-4F47350CF4A8}">
      <text>
        <r>
          <rPr>
            <b/>
            <sz val="9"/>
            <color indexed="81"/>
            <rFont val="Tahoma"/>
            <family val="2"/>
          </rPr>
          <t xml:space="preserve">Uddelingsvilkår vedr. løn:
</t>
        </r>
        <r>
          <rPr>
            <sz val="9"/>
            <color indexed="81"/>
            <rFont val="Tahoma"/>
            <family val="2"/>
          </rPr>
          <t xml:space="preserve">
Udgifter til løn til ansatte hos projektdeltagerne i forbindelse med projekt gennemførelse og projektledelse kan accepteres som støtteudløsende udgifter efter nedenstående kriterier: 
a) med de beløb, som er angivet i budgettet, jf. punkt 6, idet lønudgifter 
dog maksimalt kan indregnes med et beløb på højest 800 kr. pr. time.
b) efter medgået tid dokumenteret ved daglig registrering af tidsforbruget 
med specifikation af dato, navngiven ansat, uddelingsberettiget 
aktivitet og varighed af det enkelte tidsforbrug.
c) Hvis støtteudløsende udgifter til løn udover de ansattes bruttoløn 
indeholder beløb til dækning af overheadomkostninger, er disse 
overheadomkostninger ikke derudover uddelingsberettigede som 
selvstændige poster. En eventuel difference mellem den budgetterede lønudgift og den faktiske bruttoløn for den enkelte ansatte anses for 
dækning af overheadomkostninger. Den faktiske timeløn fremkommer 
ved at dividere den ansattes bruttoårsløn med 1628 timer.
d) For offentlige institutioner (universiteter, forskningsinstitutter og lign.) 
må der indregnes 44% overhead af samtlige støtteberettigede 
omkostninger.
</t>
        </r>
      </text>
    </comment>
    <comment ref="C201" authorId="0" shapeId="0" xr:uid="{87417203-221B-4F44-B153-E51A75EA503A}">
      <text>
        <r>
          <rPr>
            <sz val="10"/>
            <color indexed="81"/>
            <rFont val="Tahoma"/>
            <family val="2"/>
          </rPr>
          <t>Formlen udregner det samlede budgetterede tidsforbrug</t>
        </r>
        <r>
          <rPr>
            <sz val="12"/>
            <color indexed="81"/>
            <rFont val="Tahoma"/>
            <family val="2"/>
          </rPr>
          <t xml:space="preserve">
</t>
        </r>
      </text>
    </comment>
    <comment ref="D201" authorId="1" shapeId="0" xr:uid="{DCB996EC-9F56-4A02-9814-53AF0018170C}">
      <text>
        <r>
          <rPr>
            <sz val="9"/>
            <color indexed="81"/>
            <rFont val="Tahoma"/>
            <family val="2"/>
          </rPr>
          <t>Formlen beregner de samlede budgetterede omkostninger</t>
        </r>
      </text>
    </comment>
    <comment ref="E201" authorId="1" shapeId="0" xr:uid="{69B1E972-8568-42C1-9A1A-9AD5EE0385B0}">
      <text>
        <r>
          <rPr>
            <sz val="9"/>
            <color indexed="81"/>
            <rFont val="Tahoma"/>
            <family val="2"/>
          </rPr>
          <t xml:space="preserve">Formlen beregner det samlede antal realiserede timer
</t>
        </r>
      </text>
    </comment>
    <comment ref="F201" authorId="1" shapeId="0" xr:uid="{A7328244-2EB3-47BC-8E8E-C011D10199C5}">
      <text>
        <r>
          <rPr>
            <sz val="9"/>
            <color indexed="81"/>
            <rFont val="Tahoma"/>
            <family val="2"/>
          </rPr>
          <t>Formlen beregner de samlede realiserede omkostninger,</t>
        </r>
      </text>
    </comment>
    <comment ref="G201" authorId="1" shapeId="0" xr:uid="{4ADADFA0-4AEB-4418-94F3-88E694687C90}">
      <text>
        <r>
          <rPr>
            <sz val="9"/>
            <color indexed="81"/>
            <rFont val="Tahoma"/>
            <family val="2"/>
          </rPr>
          <t xml:space="preserve">Formlen beregner den samlede supplerende egenfinansiering
</t>
        </r>
      </text>
    </comment>
    <comment ref="H201" authorId="1" shapeId="0" xr:uid="{71828329-3343-42AF-98A1-88AC08893506}">
      <text>
        <r>
          <rPr>
            <sz val="9"/>
            <color indexed="81"/>
            <rFont val="Tahoma"/>
            <family val="2"/>
          </rPr>
          <t>Formlen viser differencen mellem projektbudgettet og de realiserede omkostninger</t>
        </r>
      </text>
    </comment>
    <comment ref="J201" authorId="0" shapeId="0" xr:uid="{C2F585A4-2D2A-4463-9D3A-FEA2A39AA489}">
      <text>
        <r>
          <rPr>
            <sz val="12"/>
            <color indexed="81"/>
            <rFont val="Tahoma"/>
            <family val="2"/>
          </rPr>
          <t xml:space="preserve">Indtast forventet tidsforbrug i timer
</t>
        </r>
      </text>
    </comment>
    <comment ref="K201" authorId="1" shapeId="0" xr:uid="{379EF54B-389F-430E-8F5F-BD6AF3BD6CCC}">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L201" authorId="1" shapeId="0" xr:uid="{5558DDC1-094F-47B0-971C-06E21E824AA4}">
      <text>
        <r>
          <rPr>
            <sz val="9"/>
            <color indexed="81"/>
            <rFont val="Tahoma"/>
            <family val="2"/>
          </rPr>
          <t xml:space="preserve">Denne udfyldes kun for personaleomkostninger. 
Her indtastes antallet af realiserede timer. </t>
        </r>
      </text>
    </comment>
    <comment ref="M201" authorId="1" shapeId="0" xr:uid="{22C82D93-D61B-4AA3-AA56-B8F8A5437ECA}">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N201" authorId="1" shapeId="0" xr:uid="{EFDE22F8-42F1-4A59-A213-208623573FF9}">
      <text>
        <r>
          <rPr>
            <sz val="9"/>
            <color indexed="81"/>
            <rFont val="Tahoma"/>
            <family val="2"/>
          </rPr>
          <t>Her indtastes kun omkostninger, hvis en partner leverer yderligere egenfinansiering til projektet.</t>
        </r>
      </text>
    </comment>
    <comment ref="O201" authorId="1" shapeId="0" xr:uid="{D652DAFF-B6C5-4F24-AEB8-CAE7B45C9743}">
      <text>
        <r>
          <rPr>
            <sz val="9"/>
            <color indexed="81"/>
            <rFont val="Tahoma"/>
            <family val="2"/>
          </rPr>
          <t xml:space="preserve">Viser differencen mellem projektbudgetet og de realiserede omkostninger
</t>
        </r>
      </text>
    </comment>
    <comment ref="Q201" authorId="0" shapeId="0" xr:uid="{52F9C384-C42E-49A2-8A37-4E2EB507C233}">
      <text>
        <r>
          <rPr>
            <sz val="12"/>
            <color indexed="81"/>
            <rFont val="Tahoma"/>
            <family val="2"/>
          </rPr>
          <t xml:space="preserve">Indtast forventet tidsforbrug i timer
</t>
        </r>
      </text>
    </comment>
    <comment ref="R201" authorId="1" shapeId="0" xr:uid="{E50824D1-0C19-48F4-8FCB-FC502E57CCB4}">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S201" authorId="1" shapeId="0" xr:uid="{F6968BD0-DE20-4498-8B67-57028E64D78A}">
      <text>
        <r>
          <rPr>
            <sz val="9"/>
            <color indexed="81"/>
            <rFont val="Tahoma"/>
            <family val="2"/>
          </rPr>
          <t xml:space="preserve">Denne udfyldes kun for personaleomkostninger. 
Her indtastes antallet af realiserede timer. </t>
        </r>
      </text>
    </comment>
    <comment ref="T201" authorId="1" shapeId="0" xr:uid="{DDF4E23E-6EC4-4CDC-9BA7-E0DCA8D8D414}">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U201" authorId="1" shapeId="0" xr:uid="{DD0685B0-F68A-4FF8-BF8C-9BA179512DA0}">
      <text>
        <r>
          <rPr>
            <sz val="9"/>
            <color indexed="81"/>
            <rFont val="Tahoma"/>
            <family val="2"/>
          </rPr>
          <t>Her indtastes kun omkostninger, hvis en partner leverer yderligere egenfinansiering til projektet.</t>
        </r>
      </text>
    </comment>
    <comment ref="V201" authorId="1" shapeId="0" xr:uid="{BDC7FBC8-1414-4987-87D3-71EA423E5104}">
      <text>
        <r>
          <rPr>
            <sz val="9"/>
            <color indexed="81"/>
            <rFont val="Tahoma"/>
            <family val="2"/>
          </rPr>
          <t xml:space="preserve">Viser differencen mellem projektbudgetet og de realiserede omkostninger
</t>
        </r>
      </text>
    </comment>
    <comment ref="X201" authorId="0" shapeId="0" xr:uid="{E41A0499-984B-45D2-B268-46D63A0D5B28}">
      <text>
        <r>
          <rPr>
            <sz val="12"/>
            <color indexed="81"/>
            <rFont val="Tahoma"/>
            <family val="2"/>
          </rPr>
          <t xml:space="preserve">Indtast forventet tidsforbrug i timer
</t>
        </r>
      </text>
    </comment>
    <comment ref="Y201" authorId="1" shapeId="0" xr:uid="{E03CB5FC-36E7-4D3A-85DF-83AC03914E33}">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Z201" authorId="1" shapeId="0" xr:uid="{DF784365-6E99-45D3-8DC3-F96F5AC19EB1}">
      <text>
        <r>
          <rPr>
            <sz val="9"/>
            <color indexed="81"/>
            <rFont val="Tahoma"/>
            <family val="2"/>
          </rPr>
          <t xml:space="preserve">Denne udfyldes kun for personaleomkostninger. 
Her indtastes antallet af realiserede timer. </t>
        </r>
      </text>
    </comment>
    <comment ref="AA201" authorId="1" shapeId="0" xr:uid="{01828425-E1CC-4F08-8490-D48877D327C4}">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AB201" authorId="1" shapeId="0" xr:uid="{94A83E7D-9F04-4276-B913-4DD9ABDEFD8A}">
      <text>
        <r>
          <rPr>
            <sz val="9"/>
            <color indexed="81"/>
            <rFont val="Tahoma"/>
            <family val="2"/>
          </rPr>
          <t>Her indtastes kun omkostninger, hvis en partner leverer yderligere egenfinansiering til projektet.</t>
        </r>
      </text>
    </comment>
    <comment ref="AC201" authorId="1" shapeId="0" xr:uid="{113766E3-E36A-4A42-B27A-816FBAE82B10}">
      <text>
        <r>
          <rPr>
            <sz val="9"/>
            <color indexed="81"/>
            <rFont val="Tahoma"/>
            <family val="2"/>
          </rPr>
          <t xml:space="preserve">Viser differencen mellem projektbudgetet og de realiserede omkostninger
</t>
        </r>
      </text>
    </comment>
    <comment ref="AE201" authorId="0" shapeId="0" xr:uid="{10E1CE13-22A1-4004-BE7C-1D4232F7CE58}">
      <text>
        <r>
          <rPr>
            <sz val="12"/>
            <color indexed="81"/>
            <rFont val="Tahoma"/>
            <family val="2"/>
          </rPr>
          <t xml:space="preserve">Indtast forventet tidsforbrug i timer
</t>
        </r>
      </text>
    </comment>
    <comment ref="AF201" authorId="1" shapeId="0" xr:uid="{B721C2B8-6C01-4E7E-9665-373F297B5416}">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AG201" authorId="1" shapeId="0" xr:uid="{3C2A191F-7807-4731-A6D5-322BEFE75C11}">
      <text>
        <r>
          <rPr>
            <sz val="9"/>
            <color indexed="81"/>
            <rFont val="Tahoma"/>
            <family val="2"/>
          </rPr>
          <t xml:space="preserve">Denne udfyldes kun for personaleomkostninger. 
Her indtastes antallet af realiserede timer. </t>
        </r>
      </text>
    </comment>
    <comment ref="AH201" authorId="1" shapeId="0" xr:uid="{778F09DD-A6EB-409E-BCCA-74251175FD90}">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AI201" authorId="1" shapeId="0" xr:uid="{1B69D54F-F119-4C74-A1BA-E9D8A9978F10}">
      <text>
        <r>
          <rPr>
            <sz val="9"/>
            <color indexed="81"/>
            <rFont val="Tahoma"/>
            <family val="2"/>
          </rPr>
          <t>Her indtastes kun omkostninger, hvis en partner leverer yderligere egenfinansiering til projektet.</t>
        </r>
      </text>
    </comment>
    <comment ref="AJ201" authorId="1" shapeId="0" xr:uid="{B4142620-6817-4E6E-BBF0-E57E77ECC85B}">
      <text>
        <r>
          <rPr>
            <sz val="9"/>
            <color indexed="81"/>
            <rFont val="Tahoma"/>
            <family val="2"/>
          </rPr>
          <t xml:space="preserve">Viser differencen mellem projektbudgetet og de realiserede omkostninger
</t>
        </r>
      </text>
    </comment>
    <comment ref="AL201" authorId="0" shapeId="0" xr:uid="{C4C6E43F-48E4-4D90-8AED-8E3C2558D19C}">
      <text>
        <r>
          <rPr>
            <sz val="12"/>
            <color indexed="81"/>
            <rFont val="Tahoma"/>
            <family val="2"/>
          </rPr>
          <t xml:space="preserve">Indtast forventet tidsforbrug i timer
</t>
        </r>
      </text>
    </comment>
    <comment ref="AM201" authorId="1" shapeId="0" xr:uid="{9C1D4E85-73AA-48B4-A09D-40057827EE1E}">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AN201" authorId="1" shapeId="0" xr:uid="{FDE76A63-D26F-4A56-8B1D-A4A3B658548A}">
      <text>
        <r>
          <rPr>
            <sz val="9"/>
            <color indexed="81"/>
            <rFont val="Tahoma"/>
            <family val="2"/>
          </rPr>
          <t xml:space="preserve">Denne udfyldes kun for personaleomkostninger. 
Her indtastes antallet af realiserede timer. </t>
        </r>
      </text>
    </comment>
    <comment ref="AO201" authorId="1" shapeId="0" xr:uid="{9D165EEF-F7DB-4925-B562-0350579479BF}">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AP201" authorId="1" shapeId="0" xr:uid="{8CF14592-5633-4986-A243-B24BBFCFBDC3}">
      <text>
        <r>
          <rPr>
            <sz val="9"/>
            <color indexed="81"/>
            <rFont val="Tahoma"/>
            <family val="2"/>
          </rPr>
          <t>Her indtastes kun omkostninger, hvis en partner leverer yderligere egenfinansiering til projektet.</t>
        </r>
      </text>
    </comment>
    <comment ref="AQ201" authorId="1" shapeId="0" xr:uid="{A951A0F6-0C4A-4357-A442-9418A29CD6C3}">
      <text>
        <r>
          <rPr>
            <sz val="9"/>
            <color indexed="81"/>
            <rFont val="Tahoma"/>
            <family val="2"/>
          </rPr>
          <t xml:space="preserve">Viser differencen mellem projektbudgetet og de realiserede omkostninger
</t>
        </r>
      </text>
    </comment>
    <comment ref="AS201" authorId="0" shapeId="0" xr:uid="{3035508F-40B0-46DF-97CB-AE077EBCB4AB}">
      <text>
        <r>
          <rPr>
            <sz val="12"/>
            <color indexed="81"/>
            <rFont val="Tahoma"/>
            <family val="2"/>
          </rPr>
          <t xml:space="preserve">Indtast forventet tidsforbrug i timer
</t>
        </r>
      </text>
    </comment>
    <comment ref="AT201" authorId="1" shapeId="0" xr:uid="{386546E8-B2C7-4DD5-ACD7-DE23F5F35243}">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AU201" authorId="1" shapeId="0" xr:uid="{B796447B-6FBA-4D4F-B7E3-A10780A8F595}">
      <text>
        <r>
          <rPr>
            <sz val="9"/>
            <color indexed="81"/>
            <rFont val="Tahoma"/>
            <family val="2"/>
          </rPr>
          <t xml:space="preserve">Denne udfyldes kun for personaleomkostninger. 
Her indtastes antallet af realiserede timer. </t>
        </r>
      </text>
    </comment>
    <comment ref="AV201" authorId="1" shapeId="0" xr:uid="{391CC454-3057-4ACA-B178-6DE8315601B9}">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AW201" authorId="1" shapeId="0" xr:uid="{52C1BD5D-6E76-4CAA-BCF2-F91649B59444}">
      <text>
        <r>
          <rPr>
            <sz val="9"/>
            <color indexed="81"/>
            <rFont val="Tahoma"/>
            <family val="2"/>
          </rPr>
          <t>Her indtastes kun omkostninger, hvis en partner leverer yderligere egenfinansiering til projektet.</t>
        </r>
      </text>
    </comment>
    <comment ref="AX201" authorId="1" shapeId="0" xr:uid="{D7EC4836-881A-4D81-919C-C58CFD6C9D62}">
      <text>
        <r>
          <rPr>
            <sz val="9"/>
            <color indexed="81"/>
            <rFont val="Tahoma"/>
            <family val="2"/>
          </rPr>
          <t xml:space="preserve">Viser differencen mellem projektbudgetet og de realiserede omkostninger
</t>
        </r>
      </text>
    </comment>
    <comment ref="AZ201" authorId="0" shapeId="0" xr:uid="{0E8087B8-DCF0-404B-8162-60A7FA1C6E45}">
      <text>
        <r>
          <rPr>
            <sz val="12"/>
            <color indexed="81"/>
            <rFont val="Tahoma"/>
            <family val="2"/>
          </rPr>
          <t xml:space="preserve">Indtast forventet tidsforbrug i timer
</t>
        </r>
      </text>
    </comment>
    <comment ref="BA201" authorId="1" shapeId="0" xr:uid="{2B5A07B8-AB77-4F0C-A0D6-17D2846D0FF5}">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BB201" authorId="1" shapeId="0" xr:uid="{790EC3C7-B157-4FA9-9519-8F6BE38D38E6}">
      <text>
        <r>
          <rPr>
            <sz val="9"/>
            <color indexed="81"/>
            <rFont val="Tahoma"/>
            <family val="2"/>
          </rPr>
          <t xml:space="preserve">Denne udfyldes kun for personaleomkostninger. 
Her indtastes antallet af realiserede timer. </t>
        </r>
      </text>
    </comment>
    <comment ref="BC201" authorId="1" shapeId="0" xr:uid="{57EA0015-445A-4AA8-AE86-4792814E8F8D}">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BD201" authorId="1" shapeId="0" xr:uid="{F9CC2E59-4A42-4C6F-9116-378B7CE28BC6}">
      <text>
        <r>
          <rPr>
            <sz val="9"/>
            <color indexed="81"/>
            <rFont val="Tahoma"/>
            <family val="2"/>
          </rPr>
          <t>Her indtastes kun omkostninger, hvis en partner leverer yderligere egenfinansiering til projektet.</t>
        </r>
      </text>
    </comment>
    <comment ref="BE201" authorId="1" shapeId="0" xr:uid="{D0D25399-738E-4BA9-AB23-58B29909DEE9}">
      <text>
        <r>
          <rPr>
            <sz val="9"/>
            <color indexed="81"/>
            <rFont val="Tahoma"/>
            <family val="2"/>
          </rPr>
          <t xml:space="preserve">Viser differencen mellem projektbudgetet og de realiserede omkostninger
</t>
        </r>
      </text>
    </comment>
    <comment ref="BG201" authorId="0" shapeId="0" xr:uid="{6A09ACD3-8BA6-4EDF-85BC-EFB0B1923D01}">
      <text>
        <r>
          <rPr>
            <sz val="12"/>
            <color indexed="81"/>
            <rFont val="Tahoma"/>
            <family val="2"/>
          </rPr>
          <t xml:space="preserve">Indtast forventet tidsforbrug i timer
</t>
        </r>
      </text>
    </comment>
    <comment ref="BH201" authorId="1" shapeId="0" xr:uid="{2FC123B2-58E7-4B01-A236-0BAB56B552B1}">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BI201" authorId="1" shapeId="0" xr:uid="{909419BD-16E9-4CB5-8DA5-1F6A546EBBC3}">
      <text>
        <r>
          <rPr>
            <sz val="9"/>
            <color indexed="81"/>
            <rFont val="Tahoma"/>
            <family val="2"/>
          </rPr>
          <t xml:space="preserve">Denne udfyldes kun for personaleomkostninger. 
Her indtastes antallet af realiserede timer. </t>
        </r>
      </text>
    </comment>
    <comment ref="BJ201" authorId="1" shapeId="0" xr:uid="{CF7BA857-2965-4153-8E5D-20A4A1FD5F88}">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BK201" authorId="1" shapeId="0" xr:uid="{D0461CC6-32B5-4C5B-88CC-B83777A8EF8A}">
      <text>
        <r>
          <rPr>
            <sz val="9"/>
            <color indexed="81"/>
            <rFont val="Tahoma"/>
            <family val="2"/>
          </rPr>
          <t>Her indtastes kun omkostninger, hvis en partner leverer yderligere egenfinansiering til projektet.</t>
        </r>
      </text>
    </comment>
    <comment ref="BL201" authorId="1" shapeId="0" xr:uid="{548F0722-6E45-4270-A747-C0145758C29B}">
      <text>
        <r>
          <rPr>
            <sz val="9"/>
            <color indexed="81"/>
            <rFont val="Tahoma"/>
            <family val="2"/>
          </rPr>
          <t xml:space="preserve">Viser differencen mellem projektbudgetet og de realiserede omkostninger
</t>
        </r>
      </text>
    </comment>
    <comment ref="A214" authorId="1" shapeId="0" xr:uid="{CB91AC0F-7354-404F-BB09-FE704468F4A5}">
      <text>
        <r>
          <rPr>
            <sz val="9"/>
            <color indexed="81"/>
            <rFont val="Tahoma"/>
            <family val="2"/>
          </rPr>
          <t>Generalomkostninger dækker over omkostninger, som er direkte affødt af projektet, herunder udgifter til revision af projektomkostninger, udgifter til afholdelse af møder og rejseudgifter i direkte tilknytning til projektet. Andre driftsudgifter i direkte tilknytning til projektet, herunder udgifter til materialer, forsyninger, og diverse produkter, samt også udgifter til rapporter og anden publicering af projektets resultater.
Læs mere om krav til projektudgifter i uddelingsvilkårene pkt. 7.</t>
        </r>
      </text>
    </comment>
    <comment ref="A232" authorId="0" shapeId="0" xr:uid="{AF635636-491C-435D-99C6-40DD29C388C7}">
      <text>
        <r>
          <rPr>
            <sz val="9"/>
            <color indexed="81"/>
            <rFont val="Tahoma"/>
            <family val="2"/>
          </rPr>
          <t xml:space="preserve">Her indtastes navnene på de medarbejdere, der er tilknyttet projektet
</t>
        </r>
      </text>
    </comment>
    <comment ref="B232" authorId="1" shapeId="0" xr:uid="{88852B59-0CE3-4BF3-9B2A-EE18D367816A}">
      <text>
        <r>
          <rPr>
            <b/>
            <sz val="9"/>
            <color indexed="81"/>
            <rFont val="Tahoma"/>
            <family val="2"/>
          </rPr>
          <t xml:space="preserve">Uddelingsvilkår vedr. løn:
</t>
        </r>
        <r>
          <rPr>
            <sz val="9"/>
            <color indexed="81"/>
            <rFont val="Tahoma"/>
            <family val="2"/>
          </rPr>
          <t xml:space="preserve">
Udgifter til løn til ansatte hos projektdeltagerne i forbindelse med projekt gennemførelse og projektledelse kan accepteres som støtteudløsende udgifter efter nedenstående kriterier: 
a) med de beløb, som er angivet i budgettet, jf. punkt 6, idet lønudgifter 
dog maksimalt kan indregnes med et beløb på højest 800 kr. pr. time.
b) efter medgået tid dokumenteret ved daglig registrering af tidsforbruget 
med specifikation af dato, navngiven ansat, uddelingsberettiget 
aktivitet og varighed af det enkelte tidsforbrug.
c) Hvis støtteudløsende udgifter til løn udover de ansattes bruttoløn 
indeholder beløb til dækning af overheadomkostninger, er disse 
overheadomkostninger ikke derudover uddelingsberettigede som 
selvstændige poster. En eventuel difference mellem den budgetterede lønudgift og den faktiske bruttoløn for den enkelte ansatte anses for 
dækning af overheadomkostninger. Den faktiske timeløn fremkommer 
ved at dividere den ansattes bruttoårsløn med 1628 timer.
d) For offentlige institutioner (universiteter, forskningsinstitutter og lign.) 
må der indregnes 44% overhead af samtlige støtteberettigede 
omkostninger.
</t>
        </r>
      </text>
    </comment>
    <comment ref="C232" authorId="0" shapeId="0" xr:uid="{CBDAAE5C-A641-435B-8883-2E72414BA1AC}">
      <text>
        <r>
          <rPr>
            <sz val="10"/>
            <color indexed="81"/>
            <rFont val="Tahoma"/>
            <family val="2"/>
          </rPr>
          <t>Formlen udregner det samlede budgetterede tidsforbrug</t>
        </r>
        <r>
          <rPr>
            <sz val="12"/>
            <color indexed="81"/>
            <rFont val="Tahoma"/>
            <family val="2"/>
          </rPr>
          <t xml:space="preserve">
</t>
        </r>
      </text>
    </comment>
    <comment ref="D232" authorId="1" shapeId="0" xr:uid="{AF1C7B2B-F20A-4BBB-825E-070D72BED81C}">
      <text>
        <r>
          <rPr>
            <sz val="9"/>
            <color indexed="81"/>
            <rFont val="Tahoma"/>
            <family val="2"/>
          </rPr>
          <t>Formlen beregner de samlede budgetterede omkostninger</t>
        </r>
      </text>
    </comment>
    <comment ref="E232" authorId="1" shapeId="0" xr:uid="{1F4E7D44-7077-430B-B7C5-E6CF72BD7820}">
      <text>
        <r>
          <rPr>
            <sz val="9"/>
            <color indexed="81"/>
            <rFont val="Tahoma"/>
            <family val="2"/>
          </rPr>
          <t xml:space="preserve">Formlen beregner det samlede antal realiserede timer
</t>
        </r>
      </text>
    </comment>
    <comment ref="F232" authorId="1" shapeId="0" xr:uid="{8025683D-0D65-4BB4-BFCE-4F80AE78B77A}">
      <text>
        <r>
          <rPr>
            <sz val="9"/>
            <color indexed="81"/>
            <rFont val="Tahoma"/>
            <family val="2"/>
          </rPr>
          <t>Formlen beregner de samlede realiserede omkostninger,</t>
        </r>
      </text>
    </comment>
    <comment ref="G232" authorId="1" shapeId="0" xr:uid="{6525059A-EAE7-44D0-9AE6-A199675D0EB9}">
      <text>
        <r>
          <rPr>
            <sz val="9"/>
            <color indexed="81"/>
            <rFont val="Tahoma"/>
            <family val="2"/>
          </rPr>
          <t xml:space="preserve">Formlen beregner den samlede supplerende egenfinansiering
</t>
        </r>
      </text>
    </comment>
    <comment ref="H232" authorId="1" shapeId="0" xr:uid="{91EE8B9C-E9E3-48A0-8C37-78A04754DA26}">
      <text>
        <r>
          <rPr>
            <sz val="9"/>
            <color indexed="81"/>
            <rFont val="Tahoma"/>
            <family val="2"/>
          </rPr>
          <t>Formlen viser differencen mellem projektbudgettet og de realiserede omkostninger</t>
        </r>
      </text>
    </comment>
    <comment ref="J232" authorId="0" shapeId="0" xr:uid="{C0D26EE7-54A0-4D77-AD5A-96E6017AD119}">
      <text>
        <r>
          <rPr>
            <sz val="12"/>
            <color indexed="81"/>
            <rFont val="Tahoma"/>
            <family val="2"/>
          </rPr>
          <t xml:space="preserve">Indtast forventet tidsforbrug i timer
</t>
        </r>
      </text>
    </comment>
    <comment ref="K232" authorId="1" shapeId="0" xr:uid="{96811B7A-996F-4D7A-83CA-1A5CCD9AF564}">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L232" authorId="1" shapeId="0" xr:uid="{E9F259C4-3C32-4031-A524-5EC3631665D6}">
      <text>
        <r>
          <rPr>
            <sz val="9"/>
            <color indexed="81"/>
            <rFont val="Tahoma"/>
            <family val="2"/>
          </rPr>
          <t xml:space="preserve">Denne udfyldes kun for personaleomkostninger. 
Her indtastes antallet af realiserede timer. </t>
        </r>
      </text>
    </comment>
    <comment ref="M232" authorId="1" shapeId="0" xr:uid="{B1D0E43A-F99E-4E4E-8332-0D48E6688D31}">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N232" authorId="1" shapeId="0" xr:uid="{1D1C509E-CB79-44C0-9D3D-2056BA42848D}">
      <text>
        <r>
          <rPr>
            <sz val="9"/>
            <color indexed="81"/>
            <rFont val="Tahoma"/>
            <family val="2"/>
          </rPr>
          <t>Her indtastes kun omkostninger, hvis en partner leverer yderligere egenfinansiering til projektet.</t>
        </r>
      </text>
    </comment>
    <comment ref="O232" authorId="1" shapeId="0" xr:uid="{45325CD4-A9FD-4E53-90E9-73FD4FB05BF3}">
      <text>
        <r>
          <rPr>
            <sz val="9"/>
            <color indexed="81"/>
            <rFont val="Tahoma"/>
            <family val="2"/>
          </rPr>
          <t xml:space="preserve">Viser differencen mellem projektbudgetet og de realiserede omkostninger
</t>
        </r>
      </text>
    </comment>
    <comment ref="Q232" authorId="0" shapeId="0" xr:uid="{A72FB042-C941-41FC-BE1D-9D029FE80E25}">
      <text>
        <r>
          <rPr>
            <sz val="12"/>
            <color indexed="81"/>
            <rFont val="Tahoma"/>
            <family val="2"/>
          </rPr>
          <t xml:space="preserve">Indtast forventet tidsforbrug i timer
</t>
        </r>
      </text>
    </comment>
    <comment ref="R232" authorId="1" shapeId="0" xr:uid="{A6EB6BFF-BF07-41CB-8C33-404858576316}">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S232" authorId="1" shapeId="0" xr:uid="{3924CF7F-2481-497B-AE7B-C529F87A6B6A}">
      <text>
        <r>
          <rPr>
            <sz val="9"/>
            <color indexed="81"/>
            <rFont val="Tahoma"/>
            <family val="2"/>
          </rPr>
          <t xml:space="preserve">Denne udfyldes kun for personaleomkostninger. 
Her indtastes antallet af realiserede timer. </t>
        </r>
      </text>
    </comment>
    <comment ref="T232" authorId="1" shapeId="0" xr:uid="{BA22B20C-0FB5-4955-B929-B32FB1C85EE7}">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U232" authorId="1" shapeId="0" xr:uid="{49176E74-E05D-40AC-95C2-A66C546E67D7}">
      <text>
        <r>
          <rPr>
            <sz val="9"/>
            <color indexed="81"/>
            <rFont val="Tahoma"/>
            <family val="2"/>
          </rPr>
          <t>Her indtastes kun omkostninger, hvis en partner leverer yderligere egenfinansiering til projektet.</t>
        </r>
      </text>
    </comment>
    <comment ref="V232" authorId="1" shapeId="0" xr:uid="{EEB8C33E-8629-4457-AC38-D24A910C5511}">
      <text>
        <r>
          <rPr>
            <sz val="9"/>
            <color indexed="81"/>
            <rFont val="Tahoma"/>
            <family val="2"/>
          </rPr>
          <t xml:space="preserve">Viser differencen mellem projektbudgetet og de realiserede omkostninger
</t>
        </r>
      </text>
    </comment>
    <comment ref="X232" authorId="0" shapeId="0" xr:uid="{6B03FC24-F173-4CA1-9ABF-9002F65DB2F7}">
      <text>
        <r>
          <rPr>
            <sz val="12"/>
            <color indexed="81"/>
            <rFont val="Tahoma"/>
            <family val="2"/>
          </rPr>
          <t xml:space="preserve">Indtast forventet tidsforbrug i timer
</t>
        </r>
      </text>
    </comment>
    <comment ref="Y232" authorId="1" shapeId="0" xr:uid="{08FCE7A7-1725-4185-B53A-35188A691BAA}">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Z232" authorId="1" shapeId="0" xr:uid="{ABA483B6-2A81-4FA0-96A8-B17782DD8312}">
      <text>
        <r>
          <rPr>
            <sz val="9"/>
            <color indexed="81"/>
            <rFont val="Tahoma"/>
            <family val="2"/>
          </rPr>
          <t xml:space="preserve">Denne udfyldes kun for personaleomkostninger. 
Her indtastes antallet af realiserede timer. </t>
        </r>
      </text>
    </comment>
    <comment ref="AA232" authorId="1" shapeId="0" xr:uid="{9AAED9F1-ED13-453E-8816-3802F7979491}">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AB232" authorId="1" shapeId="0" xr:uid="{790001E3-FA6D-44A1-9AEF-63B002D9FCD8}">
      <text>
        <r>
          <rPr>
            <sz val="9"/>
            <color indexed="81"/>
            <rFont val="Tahoma"/>
            <family val="2"/>
          </rPr>
          <t>Her indtastes kun omkostninger, hvis en partner leverer yderligere egenfinansiering til projektet.</t>
        </r>
      </text>
    </comment>
    <comment ref="AC232" authorId="1" shapeId="0" xr:uid="{4B33F737-82D1-4561-8846-81F2DD8A4376}">
      <text>
        <r>
          <rPr>
            <sz val="9"/>
            <color indexed="81"/>
            <rFont val="Tahoma"/>
            <family val="2"/>
          </rPr>
          <t xml:space="preserve">Viser differencen mellem projektbudgetet og de realiserede omkostninger
</t>
        </r>
      </text>
    </comment>
    <comment ref="AE232" authorId="0" shapeId="0" xr:uid="{F6539759-4451-4626-A313-CB838FE0DC75}">
      <text>
        <r>
          <rPr>
            <sz val="12"/>
            <color indexed="81"/>
            <rFont val="Tahoma"/>
            <family val="2"/>
          </rPr>
          <t xml:space="preserve">Indtast forventet tidsforbrug i timer
</t>
        </r>
      </text>
    </comment>
    <comment ref="AF232" authorId="1" shapeId="0" xr:uid="{5A4BAF52-DAAC-429A-87A1-D1D4AD6AE116}">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AG232" authorId="1" shapeId="0" xr:uid="{45A74DAE-7CF5-402D-AAB4-1A774537AE2E}">
      <text>
        <r>
          <rPr>
            <sz val="9"/>
            <color indexed="81"/>
            <rFont val="Tahoma"/>
            <family val="2"/>
          </rPr>
          <t xml:space="preserve">Denne udfyldes kun for personaleomkostninger. 
Her indtastes antallet af realiserede timer. </t>
        </r>
      </text>
    </comment>
    <comment ref="AH232" authorId="1" shapeId="0" xr:uid="{6F237572-A5F0-4D30-822E-F5417499ECEB}">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AI232" authorId="1" shapeId="0" xr:uid="{824DB5F0-E2F1-41DA-98BA-A2B5EE11550B}">
      <text>
        <r>
          <rPr>
            <sz val="9"/>
            <color indexed="81"/>
            <rFont val="Tahoma"/>
            <family val="2"/>
          </rPr>
          <t>Her indtastes kun omkostninger, hvis en partner leverer yderligere egenfinansiering til projektet.</t>
        </r>
      </text>
    </comment>
    <comment ref="AJ232" authorId="1" shapeId="0" xr:uid="{6F9877AB-ED31-4C7F-81E2-F3F84AAB26E4}">
      <text>
        <r>
          <rPr>
            <sz val="9"/>
            <color indexed="81"/>
            <rFont val="Tahoma"/>
            <family val="2"/>
          </rPr>
          <t xml:space="preserve">Viser differencen mellem projektbudgetet og de realiserede omkostninger
</t>
        </r>
      </text>
    </comment>
    <comment ref="AL232" authorId="0" shapeId="0" xr:uid="{9C79AA0D-FDF5-4AAF-9D72-CBB24D6EE6FD}">
      <text>
        <r>
          <rPr>
            <sz val="12"/>
            <color indexed="81"/>
            <rFont val="Tahoma"/>
            <family val="2"/>
          </rPr>
          <t xml:space="preserve">Indtast forventet tidsforbrug i timer
</t>
        </r>
      </text>
    </comment>
    <comment ref="AM232" authorId="1" shapeId="0" xr:uid="{AA84348E-BA79-4543-98BF-C622236CF44F}">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AN232" authorId="1" shapeId="0" xr:uid="{831DAA81-60B2-4A70-B532-D68B7D8DCA60}">
      <text>
        <r>
          <rPr>
            <sz val="9"/>
            <color indexed="81"/>
            <rFont val="Tahoma"/>
            <family val="2"/>
          </rPr>
          <t xml:space="preserve">Denne udfyldes kun for personaleomkostninger. 
Her indtastes antallet af realiserede timer. </t>
        </r>
      </text>
    </comment>
    <comment ref="AO232" authorId="1" shapeId="0" xr:uid="{9BB8125C-F383-41AF-8F16-C2B0A75ABC41}">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AP232" authorId="1" shapeId="0" xr:uid="{0E73515C-F138-430C-8BB5-43A1EAA25715}">
      <text>
        <r>
          <rPr>
            <sz val="9"/>
            <color indexed="81"/>
            <rFont val="Tahoma"/>
            <family val="2"/>
          </rPr>
          <t>Her indtastes kun omkostninger, hvis en partner leverer yderligere egenfinansiering til projektet.</t>
        </r>
      </text>
    </comment>
    <comment ref="AQ232" authorId="1" shapeId="0" xr:uid="{8ABF5F3F-47A4-4579-9002-89B5080489BE}">
      <text>
        <r>
          <rPr>
            <sz val="9"/>
            <color indexed="81"/>
            <rFont val="Tahoma"/>
            <family val="2"/>
          </rPr>
          <t xml:space="preserve">Viser differencen mellem projektbudgetet og de realiserede omkostninger
</t>
        </r>
      </text>
    </comment>
    <comment ref="AS232" authorId="0" shapeId="0" xr:uid="{7EA82957-0A54-4843-9A9E-A2BD432F9A8C}">
      <text>
        <r>
          <rPr>
            <sz val="12"/>
            <color indexed="81"/>
            <rFont val="Tahoma"/>
            <family val="2"/>
          </rPr>
          <t xml:space="preserve">Indtast forventet tidsforbrug i timer
</t>
        </r>
      </text>
    </comment>
    <comment ref="AT232" authorId="1" shapeId="0" xr:uid="{1470050A-50BF-4E6D-BF26-B4B1F7BD8A23}">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AU232" authorId="1" shapeId="0" xr:uid="{3B0408B8-37AA-42D9-BAA3-E7B855429721}">
      <text>
        <r>
          <rPr>
            <sz val="9"/>
            <color indexed="81"/>
            <rFont val="Tahoma"/>
            <family val="2"/>
          </rPr>
          <t xml:space="preserve">Denne udfyldes kun for personaleomkostninger. 
Her indtastes antallet af realiserede timer. </t>
        </r>
      </text>
    </comment>
    <comment ref="AV232" authorId="1" shapeId="0" xr:uid="{415D3A91-BC88-4945-AB4F-CEA00C3A5B84}">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AW232" authorId="1" shapeId="0" xr:uid="{FA74CE25-0A0F-4A28-B23B-A9A6AA066958}">
      <text>
        <r>
          <rPr>
            <sz val="9"/>
            <color indexed="81"/>
            <rFont val="Tahoma"/>
            <family val="2"/>
          </rPr>
          <t>Her indtastes kun omkostninger, hvis en partner leverer yderligere egenfinansiering til projektet.</t>
        </r>
      </text>
    </comment>
    <comment ref="AX232" authorId="1" shapeId="0" xr:uid="{E584CB0E-0E8B-436B-89DF-197C6240202B}">
      <text>
        <r>
          <rPr>
            <sz val="9"/>
            <color indexed="81"/>
            <rFont val="Tahoma"/>
            <family val="2"/>
          </rPr>
          <t xml:space="preserve">Viser differencen mellem projektbudgetet og de realiserede omkostninger
</t>
        </r>
      </text>
    </comment>
    <comment ref="AZ232" authorId="0" shapeId="0" xr:uid="{5970D460-B3F7-4919-B48B-8180DA55DFA5}">
      <text>
        <r>
          <rPr>
            <sz val="12"/>
            <color indexed="81"/>
            <rFont val="Tahoma"/>
            <family val="2"/>
          </rPr>
          <t xml:space="preserve">Indtast forventet tidsforbrug i timer
</t>
        </r>
      </text>
    </comment>
    <comment ref="BA232" authorId="1" shapeId="0" xr:uid="{0F931E68-E5B4-491C-B26E-368BE7C3B835}">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BB232" authorId="1" shapeId="0" xr:uid="{6A33ACCE-49A3-4A21-9A38-DF08B07C56D8}">
      <text>
        <r>
          <rPr>
            <sz val="9"/>
            <color indexed="81"/>
            <rFont val="Tahoma"/>
            <family val="2"/>
          </rPr>
          <t xml:space="preserve">Denne udfyldes kun for personaleomkostninger. 
Her indtastes antallet af realiserede timer. </t>
        </r>
      </text>
    </comment>
    <comment ref="BC232" authorId="1" shapeId="0" xr:uid="{03908126-5E26-4658-B44F-18CA8D3C0FBC}">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BD232" authorId="1" shapeId="0" xr:uid="{F40603F9-308C-4CB4-B32F-2EEB6C82CDB9}">
      <text>
        <r>
          <rPr>
            <sz val="9"/>
            <color indexed="81"/>
            <rFont val="Tahoma"/>
            <family val="2"/>
          </rPr>
          <t>Her indtastes kun omkostninger, hvis en partner leverer yderligere egenfinansiering til projektet.</t>
        </r>
      </text>
    </comment>
    <comment ref="BE232" authorId="1" shapeId="0" xr:uid="{DAAB8708-B4CE-434D-B0F2-802BD503C915}">
      <text>
        <r>
          <rPr>
            <sz val="9"/>
            <color indexed="81"/>
            <rFont val="Tahoma"/>
            <family val="2"/>
          </rPr>
          <t xml:space="preserve">Viser differencen mellem projektbudgetet og de realiserede omkostninger
</t>
        </r>
      </text>
    </comment>
    <comment ref="BG232" authorId="0" shapeId="0" xr:uid="{37F77266-F857-4F86-B685-C8A43528E396}">
      <text>
        <r>
          <rPr>
            <sz val="12"/>
            <color indexed="81"/>
            <rFont val="Tahoma"/>
            <family val="2"/>
          </rPr>
          <t xml:space="preserve">Indtast forventet tidsforbrug i timer
</t>
        </r>
      </text>
    </comment>
    <comment ref="BH232" authorId="1" shapeId="0" xr:uid="{E7BC0B47-7A8A-4DB9-B9EB-6F828028CA63}">
      <text>
        <r>
          <rPr>
            <sz val="9"/>
            <color indexed="81"/>
            <rFont val="Tahoma"/>
            <family val="2"/>
          </rPr>
          <t>Beregnet/indtastet projektbudget: 
Personaleomkostninger: Ingen indtastning. Formlen beregner selv omkostning til timer på baggrund af det indtastede budgetterede tidsforbrug og timeprisen. 
Generalomkostninger: Her indtastes forventet omkostning på de enkelte generalomkostningatyper (f.eks. rejseomkostninger)</t>
        </r>
      </text>
    </comment>
    <comment ref="BI232" authorId="1" shapeId="0" xr:uid="{A60DF512-445B-4E59-A6D3-C375CDB5043F}">
      <text>
        <r>
          <rPr>
            <sz val="9"/>
            <color indexed="81"/>
            <rFont val="Tahoma"/>
            <family val="2"/>
          </rPr>
          <t xml:space="preserve">Denne udfyldes kun for personaleomkostninger. 
Her indtastes antallet af realiserede timer. </t>
        </r>
      </text>
    </comment>
    <comment ref="BJ232" authorId="1" shapeId="0" xr:uid="{F8960201-218C-42FF-8A4F-93C72CB8E51F}">
      <text>
        <r>
          <rPr>
            <sz val="9"/>
            <color indexed="81"/>
            <rFont val="Tahoma"/>
            <family val="2"/>
          </rPr>
          <t xml:space="preserve">Her indtastes/beregnes de realiserede omkostninger.
Personaleomkostninger: Ingen indtastning:  Her udregner formlen den realiserede omkostning på baggrund af de indtastede timer. 
Generalomkostninger: Her indtastes de realiserede omkostninger ud for hver enkelt generalomkostningstype.
</t>
        </r>
      </text>
    </comment>
    <comment ref="BK232" authorId="1" shapeId="0" xr:uid="{F515AAEB-B35D-4C9D-8BBF-F977C84BFA70}">
      <text>
        <r>
          <rPr>
            <sz val="9"/>
            <color indexed="81"/>
            <rFont val="Tahoma"/>
            <family val="2"/>
          </rPr>
          <t>Her indtastes kun omkostninger, hvis en partner leverer yderligere egenfinansiering til projektet.</t>
        </r>
      </text>
    </comment>
    <comment ref="BL232" authorId="1" shapeId="0" xr:uid="{66B282B0-D793-4BB9-A7D9-F14FDA013232}">
      <text>
        <r>
          <rPr>
            <sz val="9"/>
            <color indexed="81"/>
            <rFont val="Tahoma"/>
            <family val="2"/>
          </rPr>
          <t xml:space="preserve">Viser differencen mellem projektbudgetet og de realiserede omkostninger
</t>
        </r>
      </text>
    </comment>
    <comment ref="A245" authorId="1" shapeId="0" xr:uid="{7B7C9F41-94BF-413A-B75A-913365A633AA}">
      <text>
        <r>
          <rPr>
            <sz val="9"/>
            <color indexed="81"/>
            <rFont val="Tahoma"/>
            <family val="2"/>
          </rPr>
          <t>Generalomkostninger dækker over omkostninger, som er direkte affødt af projektet, herunder udgifter til revision af projektomkostninger, udgifter til afholdelse af møder og rejseudgifter i direkte tilknytning til projektet. Andre driftsudgifter i direkte tilknytning til projektet, herunder udgifter til materialer, forsyninger, og diverse produkter, samt også udgifter til rapporter og anden publicering af projektets resultater.
Læs mere om krav til projektudgifter i uddelingsvilkårene pkt. 7.</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<sst xmlns="http://schemas.openxmlformats.org/spreadsheetml/2006/main" count="891" uniqueCount="93">
  <si>
    <t xml:space="preserve">Projektnavn: </t>
  </si>
  <si>
    <t>VUDP Projektbudget- og regnskab</t>
  </si>
  <si>
    <t>Total for alle projektdeltagere</t>
  </si>
  <si>
    <t>Tidsforbrug</t>
  </si>
  <si>
    <t>Projektbudget, ansøgning</t>
  </si>
  <si>
    <t>Realiseret</t>
  </si>
  <si>
    <t>Supp. egenfinansiering</t>
  </si>
  <si>
    <t>Difference (%)</t>
  </si>
  <si>
    <t>Egenfinansiering</t>
  </si>
  <si>
    <t>Difference</t>
  </si>
  <si>
    <t>Udregnet udbetaling</t>
  </si>
  <si>
    <t>Vælg virksomhedsstørrelse/type</t>
  </si>
  <si>
    <t>Poster</t>
  </si>
  <si>
    <t>Totalt oversigt</t>
  </si>
  <si>
    <t>Personaleomkostninger:</t>
  </si>
  <si>
    <t>Timepris
(Kroner)</t>
  </si>
  <si>
    <t>Projektbudget, ansøgning
(Kroner)</t>
  </si>
  <si>
    <t>Realiseret
(Kroner)</t>
  </si>
  <si>
    <t>Supplerende egenfinansiering
(Kroner)</t>
  </si>
  <si>
    <t>Difference
(%)</t>
  </si>
  <si>
    <t>I alt personaleudgifter</t>
  </si>
  <si>
    <t>Generalomkostninger:</t>
  </si>
  <si>
    <t>I alt generalomkostninger</t>
  </si>
  <si>
    <t>I alt</t>
  </si>
  <si>
    <t>Uddelingsprocent</t>
  </si>
  <si>
    <t>Udbetalt</t>
  </si>
  <si>
    <t>Indtast navn på medansøger</t>
  </si>
  <si>
    <t/>
  </si>
  <si>
    <t>Udbetalingsoversigt</t>
  </si>
  <si>
    <t>Projektdeltager</t>
  </si>
  <si>
    <t>Udbetalt til dags dato</t>
  </si>
  <si>
    <t>Budget, ansøgning</t>
  </si>
  <si>
    <t>Totalt</t>
  </si>
  <si>
    <r>
      <t xml:space="preserve">Definition af virksomhedsstørrelse: </t>
    </r>
    <r>
      <rPr>
        <sz val="10"/>
        <color theme="1"/>
        <rFont val="Arial"/>
        <family val="2"/>
      </rPr>
      <t>Der anvendes EU’s definition af virksomhedsstørrelser ud fra seneste årsregnskab, nemlig:</t>
    </r>
  </si>
  <si>
    <t>Størrelse</t>
  </si>
  <si>
    <t>Antal ansatte</t>
  </si>
  <si>
    <t>Årlig omsætning</t>
  </si>
  <si>
    <t>Samlet balance</t>
  </si>
  <si>
    <t>Stor virksomhed</t>
  </si>
  <si>
    <r>
      <t>≥</t>
    </r>
    <r>
      <rPr>
        <sz val="10"/>
        <color rgb="FF000000"/>
        <rFont val="MS Gothic"/>
        <family val="3"/>
      </rPr>
      <t xml:space="preserve"> </t>
    </r>
    <r>
      <rPr>
        <sz val="10"/>
        <color theme="1"/>
        <rFont val="Arial"/>
        <family val="2"/>
      </rPr>
      <t xml:space="preserve"> 250</t>
    </r>
  </si>
  <si>
    <t>Og</t>
  </si>
  <si>
    <t>&gt;  50 mio. €</t>
  </si>
  <si>
    <t>Eller</t>
  </si>
  <si>
    <t>&gt;  43 mio. €</t>
  </si>
  <si>
    <t>Mellemstor virksomhed</t>
  </si>
  <si>
    <r>
      <t>≤</t>
    </r>
    <r>
      <rPr>
        <sz val="10"/>
        <color rgb="FF000000"/>
        <rFont val="MS Gothic"/>
        <family val="3"/>
      </rPr>
      <t xml:space="preserve">  </t>
    </r>
    <r>
      <rPr>
        <sz val="10"/>
        <color theme="1"/>
        <rFont val="Arial"/>
        <family val="2"/>
      </rPr>
      <t>250</t>
    </r>
  </si>
  <si>
    <r>
      <t>≤</t>
    </r>
    <r>
      <rPr>
        <sz val="10"/>
        <color theme="1"/>
        <rFont val="Arial"/>
        <family val="2"/>
      </rPr>
      <t xml:space="preserve">  50 mio. €</t>
    </r>
  </si>
  <si>
    <r>
      <t>≤</t>
    </r>
    <r>
      <rPr>
        <sz val="10"/>
        <color theme="1"/>
        <rFont val="Arial"/>
        <family val="2"/>
      </rPr>
      <t xml:space="preserve">  43 mio. €</t>
    </r>
  </si>
  <si>
    <t>Lille virksomhed</t>
  </si>
  <si>
    <t>&lt;     50</t>
  </si>
  <si>
    <r>
      <t>≤</t>
    </r>
    <r>
      <rPr>
        <sz val="10"/>
        <color rgb="FF000000"/>
        <rFont val="MS Gothic"/>
        <family val="3"/>
      </rPr>
      <t xml:space="preserve"> </t>
    </r>
    <r>
      <rPr>
        <sz val="10"/>
        <color theme="1"/>
        <rFont val="Arial"/>
        <family val="2"/>
      </rPr>
      <t>10 mio. €</t>
    </r>
  </si>
  <si>
    <r>
      <t>Eksempel på beregning af tilskud til et projekt</t>
    </r>
    <r>
      <rPr>
        <sz val="10"/>
        <color theme="1"/>
        <rFont val="Arial"/>
        <family val="2"/>
      </rPr>
      <t>: Der søges tilskud til et projekt i et samarbejde mellem 3 partnere: mellemstor virksomhed, stor virksomhed og vandselskab. Grundlag for tilskud findes således:</t>
    </r>
  </si>
  <si>
    <r>
      <t xml:space="preserve">Budget for mellemstor virksomhed: ansøgt beløb 60 % af partnerens totale udgifter </t>
    </r>
    <r>
      <rPr>
        <b/>
        <sz val="10"/>
        <color theme="1"/>
        <rFont val="Arial"/>
        <family val="2"/>
      </rPr>
      <t>= beløb X</t>
    </r>
  </si>
  <si>
    <r>
      <t xml:space="preserve">Budget for stor virksomhed: ansøgt beløb 50 % af partnerens totale udgifter </t>
    </r>
    <r>
      <rPr>
        <b/>
        <sz val="10"/>
        <color theme="1"/>
        <rFont val="Arial"/>
        <family val="2"/>
      </rPr>
      <t>= beløb Y</t>
    </r>
  </si>
  <si>
    <r>
      <t xml:space="preserve">Budget for vandselskab: ansøgt beløb 50 % af partnerens totale udgifter </t>
    </r>
    <r>
      <rPr>
        <b/>
        <sz val="10"/>
        <color theme="1"/>
        <rFont val="Arial"/>
        <family val="2"/>
      </rPr>
      <t>= beløb Z</t>
    </r>
  </si>
  <si>
    <r>
      <t xml:space="preserve">Samlet ansøgt beløb = tilskud for hele projektet </t>
    </r>
    <r>
      <rPr>
        <b/>
        <sz val="10"/>
        <color theme="1"/>
        <rFont val="Arial"/>
        <family val="2"/>
      </rPr>
      <t>= X + Y + Z</t>
    </r>
    <r>
      <rPr>
        <sz val="10"/>
        <color theme="1"/>
        <rFont val="Arial"/>
        <family val="2"/>
      </rPr>
      <t xml:space="preserve">  </t>
    </r>
  </si>
  <si>
    <r>
      <t>Den samlede tilskuds</t>
    </r>
    <r>
      <rPr>
        <u/>
        <sz val="10"/>
        <color theme="1"/>
        <rFont val="Arial"/>
        <family val="2"/>
      </rPr>
      <t>procent</t>
    </r>
    <r>
      <rPr>
        <sz val="10"/>
        <color theme="1"/>
        <rFont val="Arial"/>
        <family val="2"/>
      </rPr>
      <t xml:space="preserve"> for hele projektet udregnes til sidst på baggrund af den samlede projektsum.</t>
    </r>
  </si>
  <si>
    <t xml:space="preserve">Lille virksomhed </t>
  </si>
  <si>
    <t>Vandselskab</t>
  </si>
  <si>
    <t xml:space="preserve">Forskningsinstitution </t>
  </si>
  <si>
    <t>*Èn partner må højst afholde udgifter på 70 % af hele projektbudgettet.</t>
  </si>
  <si>
    <t>Det er i "Budget- og regnskab" fanen, hvor der arbejdes med at indtaste oplysninger.</t>
  </si>
  <si>
    <t>Når du klikker på "Vælg virksomhedsstørrelse" vil der komme en drop-down menu til højre, hvor du vælger virksomhedens størrelse. Hvis du er i tvivl, så se defintionerne under fanen "virksomhedsstørrelse"</t>
  </si>
  <si>
    <t>Gul 0-10 % overskridelse</t>
  </si>
  <si>
    <t xml:space="preserve">Rødt over 10 % overskridelse. Ved mere end 10 % overskridelse skal der redegøres for denne i statusrapport. </t>
  </si>
  <si>
    <t>Denne figur i øverste venstre hjørne viser status på hele projektet</t>
  </si>
  <si>
    <t>Denne figur viser status på projektdeltager niveau</t>
  </si>
  <si>
    <t>Denne bjælke viser status for projektdeltagernes forskellige milepæle</t>
  </si>
  <si>
    <t>Realiseret
(timer)</t>
  </si>
  <si>
    <t>Realiserede timer</t>
  </si>
  <si>
    <t>Realiseret kroner</t>
  </si>
  <si>
    <t>Budgetteret tidsforbrug 
(Timer)</t>
  </si>
  <si>
    <t>Tilgodehavende:</t>
  </si>
  <si>
    <t>I de røde felter skal der indtastes eller vælges nogle oplysninger. I skal oplyse navn på partnere, vælge virksomhedsstørrelse og indtaste slutdato/måned for hver milepæl. Når der er indtastet bliver feltet grønt.</t>
  </si>
  <si>
    <t>I de hvide celler indtastes oplysninger. De gråfarvet celler er formler, som der ikke skal skrives i. Hvis man holder musen over den røde markering i højre hjørne af en celle, kommer der en uddybende beskrivelse.</t>
  </si>
  <si>
    <t>Når I indtaster realiserede omkostninger i forbindelse med afrapportering vil der kommer en farveindikator, hvis det samlede realiseret beløb overskrider budgettet.</t>
  </si>
  <si>
    <t>Periode 1 - Total for alle projektdeltagere</t>
  </si>
  <si>
    <t>Periode 2 - Total for alle projektdeltagere</t>
  </si>
  <si>
    <t>Periode 3 - Total for alle projektdeltagere</t>
  </si>
  <si>
    <t>Periode 4 - Total for alle projektdeltagere</t>
  </si>
  <si>
    <t>Periode 5 - Total for alle projektdeltagere</t>
  </si>
  <si>
    <t>Periode 6 - Total for alle projektdeltagere</t>
  </si>
  <si>
    <t>Periode 7 - Total for alle projektdeltagere</t>
  </si>
  <si>
    <t>Periode 8 - Total for alle projektdeltagere</t>
  </si>
  <si>
    <t>Periode 1</t>
  </si>
  <si>
    <t>Periode 2</t>
  </si>
  <si>
    <t>Periode 3</t>
  </si>
  <si>
    <t>Periode 4</t>
  </si>
  <si>
    <t>Periode 5</t>
  </si>
  <si>
    <t>Periode 6</t>
  </si>
  <si>
    <t>Periode 7</t>
  </si>
  <si>
    <t>Periode 8</t>
  </si>
  <si>
    <t>Indtast forventet start- og slutdato for periode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</si>
</sst>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k_r_._-;\-* #,##0.00\ _k_r_._-;_-* &quot;-&quot;??\ _k_r_._-;_-@_-"/>
    <numFmt numFmtId="165" formatCode="_-* #,##0\ _k_r_._-;\-* #,##0\ _k_r_._-;_-* &quot;-&quot;??\ _k_r_._-;_-@_-"/>
    <numFmt numFmtId="166" formatCode="#,##0.00\ &quot;kr.&quot;"/>
    <numFmt numFmtId="167" formatCode="#,##0_ ;\-#,##0\ "/>
    <numFmt numFmtId="168" formatCode="[$-F800]dddd\,\ mmmm\ dd\,\ yyyy"/>
    <numFmt numFmtId="169" formatCode="#,##0.0"/>
  </numFmts>
  <fonts count="29" x14ac:knownFonts="1">
    <font>
      <sz val="12"/>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Arial"/>
      <family val="2"/>
    </font>
    <font>
      <sz val="10"/>
      <color rgb="FF000000"/>
      <name val="Arial"/>
      <family val="2"/>
    </font>
    <font>
      <sz val="10"/>
      <color rgb="FF000000"/>
      <name val="MS Gothic"/>
      <family val="3"/>
    </font>
    <font>
      <b/>
      <sz val="10"/>
      <color theme="1"/>
      <name val="Arial"/>
      <family val="2"/>
    </font>
    <font>
      <u/>
      <sz val="10"/>
      <color theme="1"/>
      <name val="Arial"/>
      <family val="2"/>
    </font>
    <font>
      <sz val="9"/>
      <color indexed="81"/>
      <name val="Tahoma"/>
      <family val="2"/>
    </font>
    <font>
      <b/>
      <sz val="9"/>
      <color indexed="81"/>
      <name val="Tahoma"/>
      <family val="2"/>
    </font>
    <font>
      <sz val="10"/>
      <name val="Arial"/>
      <family val="2"/>
    </font>
    <font>
      <b/>
      <sz val="10"/>
      <color theme="0"/>
      <name val="Arial"/>
      <family val="2"/>
    </font>
    <font>
      <b/>
      <sz val="10"/>
      <name val="Arial"/>
      <family val="2"/>
    </font>
    <font>
      <sz val="10"/>
      <color theme="0"/>
      <name val="Arial"/>
      <family val="2"/>
    </font>
    <font>
      <sz val="12"/>
      <color theme="0"/>
      <name val="Impact"/>
      <family val="2"/>
    </font>
    <font>
      <b/>
      <sz val="10"/>
      <name val="Wingdings 3"/>
      <family val="1"/>
      <charset val="2"/>
    </font>
    <font>
      <b/>
      <sz val="12"/>
      <name val="Arial"/>
      <family val="2"/>
    </font>
    <font>
      <sz val="12"/>
      <name val="Arial"/>
      <family val="2"/>
    </font>
    <font>
      <b/>
      <sz val="12"/>
      <color theme="0"/>
      <name val="Arial"/>
      <family val="2"/>
    </font>
    <font>
      <b/>
      <sz val="16"/>
      <color theme="0"/>
      <name val="Arial"/>
      <family val="2"/>
    </font>
    <font>
      <b/>
      <sz val="14"/>
      <name val="Arial Nova"/>
      <family val="2"/>
    </font>
    <font>
      <b/>
      <sz val="20"/>
      <color theme="0"/>
      <name val="Arial"/>
      <family val="2"/>
    </font>
    <font>
      <b/>
      <sz val="16"/>
      <name val="Arial Nova"/>
      <family val="2"/>
    </font>
    <font>
      <sz val="10"/>
      <color indexed="81"/>
      <name val="Tahoma"/>
      <family val="2"/>
    </font>
    <font>
      <sz val="12"/>
      <color indexed="81"/>
      <name val="Tahoma"/>
      <family val="2"/>
    </font>
  </fonts>
  <fills count="12">
    <fill>
      <patternFill patternType="none"/>
    </fill>
    <fill>
      <patternFill patternType="gray125"/>
    </fill>
    <fill>
      <patternFill patternType="solid">
        <fgColor rgb="FFB3B3B3"/>
        <bgColor indexed="64"/>
      </patternFill>
    </fill>
    <fill>
      <patternFill patternType="solid">
        <fgColor theme="0"/>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3" tint="0.79998168889431442"/>
        <bgColor indexed="64"/>
      </patternFill>
    </fill>
    <fill>
      <patternFill patternType="solid">
        <fgColor theme="1" tint="0.3499862666707357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rgb="FFFFFF00"/>
        <bgColor indexed="64"/>
      </patternFill>
    </fill>
  </fills>
  <borders count="46">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thick">
        <color auto="1"/>
      </right>
      <top style="medium">
        <color auto="1"/>
      </top>
      <bottom style="medium">
        <color auto="1"/>
      </bottom>
      <diagonal/>
    </border>
    <border>
      <left/>
      <right style="thick">
        <color auto="1"/>
      </right>
      <top style="thick">
        <color auto="1"/>
      </top>
      <bottom style="medium">
        <color auto="1"/>
      </bottom>
      <diagonal/>
    </border>
    <border>
      <left/>
      <right style="thick">
        <color auto="1"/>
      </right>
      <top style="medium">
        <color auto="1"/>
      </top>
      <bottom style="medium">
        <color auto="1"/>
      </bottom>
      <diagonal/>
    </border>
    <border>
      <left/>
      <right style="medium">
        <color auto="1"/>
      </right>
      <top style="thick">
        <color auto="1"/>
      </top>
      <bottom style="medium">
        <color auto="1"/>
      </bottom>
      <diagonal/>
    </border>
    <border>
      <left style="medium">
        <color auto="1"/>
      </left>
      <right style="thick">
        <color auto="1"/>
      </right>
      <top/>
      <bottom style="medium">
        <color auto="1"/>
      </bottom>
      <diagonal/>
    </border>
    <border>
      <left/>
      <right style="thick">
        <color auto="1"/>
      </right>
      <top/>
      <bottom style="medium">
        <color auto="1"/>
      </bottom>
      <diagonal/>
    </border>
    <border>
      <left/>
      <right style="medium">
        <color auto="1"/>
      </right>
      <top/>
      <bottom style="medium">
        <color auto="1"/>
      </bottom>
      <diagonal/>
    </border>
    <border>
      <left/>
      <right style="medium">
        <color auto="1"/>
      </right>
      <top/>
      <bottom style="thick">
        <color auto="1"/>
      </bottom>
      <diagonal/>
    </border>
    <border>
      <left/>
      <right style="thick">
        <color auto="1"/>
      </right>
      <top/>
      <bottom style="thick">
        <color auto="1"/>
      </bottom>
      <diagonal/>
    </border>
    <border>
      <left style="thick">
        <color auto="1"/>
      </left>
      <right style="thick">
        <color auto="1"/>
      </right>
      <top style="medium">
        <color auto="1"/>
      </top>
      <bottom/>
      <diagonal/>
    </border>
    <border>
      <left style="thick">
        <color auto="1"/>
      </left>
      <right style="thick">
        <color auto="1"/>
      </right>
      <top/>
      <bottom/>
      <diagonal/>
    </border>
    <border>
      <left style="thick">
        <color auto="1"/>
      </left>
      <right style="thick">
        <color auto="1"/>
      </right>
      <top/>
      <bottom style="medium">
        <color auto="1"/>
      </bottom>
      <diagonal/>
    </border>
    <border>
      <left style="medium">
        <color auto="1"/>
      </left>
      <right style="medium">
        <color auto="1"/>
      </right>
      <top/>
      <bottom style="thick">
        <color auto="1"/>
      </bottom>
      <diagonal/>
    </border>
    <border>
      <left/>
      <right/>
      <top style="medium">
        <color indexed="64"/>
      </top>
      <bottom/>
      <diagonal/>
    </border>
    <border>
      <left/>
      <right style="medium">
        <color auto="1"/>
      </right>
      <top style="medium">
        <color auto="1"/>
      </top>
      <bottom/>
      <diagonal/>
    </border>
    <border>
      <left style="medium">
        <color auto="1"/>
      </left>
      <right/>
      <top style="medium">
        <color auto="1"/>
      </top>
      <bottom/>
      <diagonal/>
    </border>
    <border>
      <left/>
      <right/>
      <top/>
      <bottom style="medium">
        <color auto="1"/>
      </bottom>
      <diagonal/>
    </border>
    <border>
      <left style="medium">
        <color auto="1"/>
      </left>
      <right/>
      <top/>
      <bottom style="medium">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right style="thin">
        <color auto="1"/>
      </right>
      <top style="thin">
        <color auto="1"/>
      </top>
      <bottom style="thin">
        <color auto="1"/>
      </bottom>
      <diagonal/>
    </border>
    <border>
      <left/>
      <right style="thin">
        <color auto="1"/>
      </right>
      <top style="thin">
        <color auto="1"/>
      </top>
      <bottom/>
      <diagonal/>
    </border>
    <border>
      <left style="medium">
        <color auto="1"/>
      </left>
      <right style="medium">
        <color auto="1"/>
      </right>
      <top/>
      <bottom style="medium">
        <color auto="1"/>
      </bottom>
      <diagonal/>
    </border>
    <border>
      <left style="medium">
        <color auto="1"/>
      </left>
      <right style="thin">
        <color auto="1"/>
      </right>
      <top/>
      <bottom/>
      <diagonal/>
    </border>
    <border>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medium">
        <color auto="1"/>
      </top>
      <bottom/>
      <diagonal/>
    </border>
    <border>
      <left style="medium">
        <color indexed="64"/>
      </left>
      <right style="thin">
        <color auto="1"/>
      </right>
      <top style="medium">
        <color indexed="64"/>
      </top>
      <bottom/>
      <diagonal/>
    </border>
    <border>
      <left/>
      <right style="thin">
        <color auto="1"/>
      </right>
      <top/>
      <bottom/>
      <diagonal/>
    </border>
    <border>
      <left style="thin">
        <color auto="1"/>
      </left>
      <right/>
      <top/>
      <bottom/>
      <diagonal/>
    </border>
    <border>
      <left style="thin">
        <color auto="1"/>
      </left>
      <right/>
      <top style="medium">
        <color indexed="64"/>
      </top>
      <bottom style="medium">
        <color indexed="64"/>
      </bottom>
      <diagonal/>
    </border>
    <border>
      <left style="thin">
        <color auto="1"/>
      </left>
      <right style="thin">
        <color auto="1"/>
      </right>
      <top style="medium">
        <color indexed="64"/>
      </top>
      <bottom style="thin">
        <color indexed="64"/>
      </bottom>
      <diagonal/>
    </border>
  </borders>
  <cellStyleXfs count="107">
    <xf numFmtId="0" fontId="0" fillId="0" borderId="0"/>
    <xf numFmtId="164" fontId="3" fillId="0" borderId="0" applyFon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2" fillId="0" borderId="0"/>
    <xf numFmtId="9" fontId="3" fillId="0" borderId="0" applyFont="0" applyFill="0" applyBorder="0" applyAlignment="0" applyProtection="0"/>
    <xf numFmtId="0" fontId="1" fillId="0" borderId="0"/>
  </cellStyleXfs>
  <cellXfs count="200">
    <xf numFmtId="0" fontId="0" fillId="0" borderId="0" xfId="0"/>
    <xf numFmtId="0" fontId="7" fillId="2" borderId="7" xfId="0" applyFont="1" applyFill="1" applyBorder="1" applyAlignment="1">
      <alignment vertical="center" wrapText="1"/>
    </xf>
    <xf numFmtId="0" fontId="7" fillId="2" borderId="8" xfId="0" applyFont="1" applyFill="1" applyBorder="1" applyAlignment="1">
      <alignment vertical="center" wrapText="1"/>
    </xf>
    <xf numFmtId="0" fontId="7" fillId="2" borderId="9" xfId="0" applyFont="1" applyFill="1" applyBorder="1" applyAlignment="1">
      <alignment vertical="center" wrapText="1"/>
    </xf>
    <xf numFmtId="0" fontId="7" fillId="2" borderId="10" xfId="0" applyFont="1" applyFill="1" applyBorder="1" applyAlignment="1">
      <alignment vertical="center" wrapText="1"/>
    </xf>
    <xf numFmtId="0" fontId="7" fillId="0" borderId="11" xfId="0" applyFont="1" applyBorder="1" applyAlignment="1">
      <alignment vertical="center" wrapText="1"/>
    </xf>
    <xf numFmtId="0" fontId="8"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2" xfId="0" applyFont="1" applyBorder="1" applyAlignment="1">
      <alignment horizontal="center" vertical="center" wrapText="1"/>
    </xf>
    <xf numFmtId="0" fontId="8" fillId="0" borderId="13" xfId="0" applyFont="1" applyBorder="1" applyAlignment="1">
      <alignment horizontal="center" vertical="center" wrapText="1"/>
    </xf>
    <xf numFmtId="0" fontId="7" fillId="0" borderId="15"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15" xfId="0" applyFont="1" applyBorder="1" applyAlignment="1">
      <alignment horizontal="center" vertical="center" wrapText="1"/>
    </xf>
    <xf numFmtId="0" fontId="10" fillId="0" borderId="0" xfId="0" applyFont="1" applyAlignment="1">
      <alignment vertical="center"/>
    </xf>
    <xf numFmtId="0" fontId="7" fillId="0" borderId="0" xfId="0" applyFont="1" applyAlignment="1">
      <alignment vertical="center"/>
    </xf>
    <xf numFmtId="9" fontId="0" fillId="0" borderId="0" xfId="0" applyNumberFormat="1"/>
    <xf numFmtId="0" fontId="14" fillId="3" borderId="0" xfId="0" applyFont="1" applyFill="1"/>
    <xf numFmtId="0" fontId="16" fillId="3" borderId="0" xfId="0" applyFont="1" applyFill="1" applyAlignment="1">
      <alignment vertical="center"/>
    </xf>
    <xf numFmtId="9" fontId="17" fillId="3" borderId="0" xfId="0" applyNumberFormat="1" applyFont="1" applyFill="1"/>
    <xf numFmtId="0" fontId="16" fillId="3" borderId="0" xfId="0" applyFont="1" applyFill="1" applyAlignment="1">
      <alignment horizontal="center"/>
    </xf>
    <xf numFmtId="9" fontId="14" fillId="3" borderId="0" xfId="1" applyNumberFormat="1" applyFont="1" applyFill="1" applyBorder="1"/>
    <xf numFmtId="9" fontId="16" fillId="3" borderId="0" xfId="1" applyNumberFormat="1" applyFont="1" applyFill="1" applyBorder="1"/>
    <xf numFmtId="0" fontId="16" fillId="3" borderId="0" xfId="0" applyFont="1" applyFill="1"/>
    <xf numFmtId="0" fontId="17" fillId="3" borderId="0" xfId="0" applyFont="1" applyFill="1"/>
    <xf numFmtId="9" fontId="17" fillId="3" borderId="0" xfId="105" applyFont="1" applyFill="1" applyBorder="1" applyAlignment="1"/>
    <xf numFmtId="166" fontId="10" fillId="3" borderId="0" xfId="1" applyNumberFormat="1" applyFont="1" applyFill="1" applyBorder="1" applyAlignment="1">
      <alignment horizontal="center"/>
    </xf>
    <xf numFmtId="0" fontId="14" fillId="3" borderId="0" xfId="0" applyFont="1" applyFill="1" applyAlignment="1">
      <alignment vertical="center"/>
    </xf>
    <xf numFmtId="166" fontId="16" fillId="3" borderId="0" xfId="1" applyNumberFormat="1" applyFont="1" applyFill="1" applyBorder="1" applyAlignment="1">
      <alignment horizontal="center"/>
    </xf>
    <xf numFmtId="0" fontId="14" fillId="0" borderId="0" xfId="0" applyFont="1"/>
    <xf numFmtId="9" fontId="16" fillId="3" borderId="0" xfId="105" applyFont="1" applyFill="1" applyAlignment="1">
      <alignment horizontal="left"/>
    </xf>
    <xf numFmtId="9" fontId="16" fillId="3" borderId="0" xfId="105" applyFont="1" applyFill="1" applyBorder="1" applyAlignment="1">
      <alignment horizontal="center"/>
    </xf>
    <xf numFmtId="0" fontId="16" fillId="0" borderId="0" xfId="0" applyFont="1"/>
    <xf numFmtId="9" fontId="14" fillId="3" borderId="0" xfId="105" applyFont="1" applyFill="1" applyBorder="1" applyAlignment="1">
      <alignment horizontal="center"/>
    </xf>
    <xf numFmtId="0" fontId="14" fillId="3" borderId="0" xfId="0" applyFont="1" applyFill="1" applyAlignment="1">
      <alignment horizontal="center"/>
    </xf>
    <xf numFmtId="9" fontId="14" fillId="3" borderId="0" xfId="105" applyFont="1" applyFill="1" applyBorder="1"/>
    <xf numFmtId="0" fontId="16" fillId="3" borderId="0" xfId="0" applyFont="1" applyFill="1" applyAlignment="1">
      <alignment horizontal="left"/>
    </xf>
    <xf numFmtId="3" fontId="16" fillId="3" borderId="0" xfId="0" applyNumberFormat="1" applyFont="1" applyFill="1" applyAlignment="1">
      <alignment horizontal="center" vertical="top"/>
    </xf>
    <xf numFmtId="3" fontId="16" fillId="3" borderId="0" xfId="0" applyNumberFormat="1" applyFont="1" applyFill="1" applyAlignment="1">
      <alignment horizontal="center"/>
    </xf>
    <xf numFmtId="0" fontId="14" fillId="3" borderId="0" xfId="0" applyFont="1" applyFill="1" applyAlignment="1">
      <alignment horizontal="left"/>
    </xf>
    <xf numFmtId="9" fontId="14" fillId="3" borderId="0" xfId="0" applyNumberFormat="1" applyFont="1" applyFill="1" applyAlignment="1">
      <alignment horizontal="left"/>
    </xf>
    <xf numFmtId="0" fontId="19" fillId="3" borderId="0" xfId="0" applyFont="1" applyFill="1" applyAlignment="1">
      <alignment vertical="top"/>
    </xf>
    <xf numFmtId="0" fontId="14" fillId="0" borderId="2" xfId="0" applyFont="1" applyBorder="1"/>
    <xf numFmtId="3" fontId="14" fillId="0" borderId="1" xfId="1" applyNumberFormat="1" applyFont="1" applyBorder="1" applyAlignment="1">
      <alignment horizontal="center"/>
    </xf>
    <xf numFmtId="3" fontId="14" fillId="3" borderId="1" xfId="1" applyNumberFormat="1" applyFont="1" applyFill="1" applyBorder="1" applyAlignment="1">
      <alignment horizontal="center"/>
    </xf>
    <xf numFmtId="0" fontId="14" fillId="0" borderId="3" xfId="0" applyFont="1" applyBorder="1"/>
    <xf numFmtId="3" fontId="14" fillId="0" borderId="4" xfId="1" applyNumberFormat="1" applyFont="1" applyBorder="1" applyAlignment="1">
      <alignment horizontal="center"/>
    </xf>
    <xf numFmtId="0" fontId="16" fillId="5" borderId="31" xfId="0" applyFont="1" applyFill="1" applyBorder="1" applyAlignment="1">
      <alignment horizontal="left"/>
    </xf>
    <xf numFmtId="3" fontId="16" fillId="5" borderId="31" xfId="1" applyNumberFormat="1" applyFont="1" applyFill="1" applyBorder="1" applyAlignment="1">
      <alignment horizontal="center"/>
    </xf>
    <xf numFmtId="3" fontId="16" fillId="5" borderId="28" xfId="1" applyNumberFormat="1" applyFont="1" applyFill="1" applyBorder="1" applyAlignment="1">
      <alignment horizontal="center"/>
    </xf>
    <xf numFmtId="0" fontId="16" fillId="3" borderId="35" xfId="0" applyFont="1" applyFill="1" applyBorder="1"/>
    <xf numFmtId="3" fontId="14" fillId="3" borderId="0" xfId="1" applyNumberFormat="1" applyFont="1" applyFill="1" applyBorder="1" applyAlignment="1">
      <alignment horizontal="center"/>
    </xf>
    <xf numFmtId="9" fontId="14" fillId="3" borderId="0" xfId="1" applyNumberFormat="1" applyFont="1" applyFill="1" applyBorder="1" applyAlignment="1">
      <alignment horizontal="center"/>
    </xf>
    <xf numFmtId="165" fontId="14" fillId="3" borderId="0" xfId="1" applyNumberFormat="1" applyFont="1" applyFill="1" applyBorder="1" applyAlignment="1">
      <alignment horizontal="center"/>
    </xf>
    <xf numFmtId="0" fontId="16" fillId="5" borderId="31" xfId="0" applyFont="1" applyFill="1" applyBorder="1"/>
    <xf numFmtId="0" fontId="14" fillId="0" borderId="35" xfId="0" applyFont="1" applyBorder="1"/>
    <xf numFmtId="167" fontId="14" fillId="0" borderId="39" xfId="1" applyNumberFormat="1" applyFont="1" applyBorder="1" applyAlignment="1">
      <alignment horizontal="center"/>
    </xf>
    <xf numFmtId="167" fontId="14" fillId="0" borderId="1" xfId="1" applyNumberFormat="1" applyFont="1" applyBorder="1" applyAlignment="1">
      <alignment horizontal="center"/>
    </xf>
    <xf numFmtId="167" fontId="14" fillId="0" borderId="4" xfId="1" applyNumberFormat="1" applyFont="1" applyBorder="1" applyAlignment="1">
      <alignment horizontal="center"/>
    </xf>
    <xf numFmtId="167" fontId="16" fillId="5" borderId="31" xfId="1" applyNumberFormat="1" applyFont="1" applyFill="1" applyBorder="1" applyAlignment="1">
      <alignment horizontal="center"/>
    </xf>
    <xf numFmtId="167" fontId="16" fillId="5" borderId="28" xfId="1" applyNumberFormat="1" applyFont="1" applyFill="1" applyBorder="1" applyAlignment="1">
      <alignment horizontal="center"/>
    </xf>
    <xf numFmtId="9" fontId="16" fillId="3" borderId="0" xfId="0" applyNumberFormat="1" applyFont="1" applyFill="1"/>
    <xf numFmtId="165" fontId="14" fillId="5" borderId="25" xfId="1" applyNumberFormat="1" applyFont="1" applyFill="1" applyBorder="1" applyAlignment="1">
      <alignment horizontal="center"/>
    </xf>
    <xf numFmtId="165" fontId="14" fillId="5" borderId="26" xfId="1" applyNumberFormat="1" applyFont="1" applyFill="1" applyBorder="1" applyAlignment="1">
      <alignment horizontal="center"/>
    </xf>
    <xf numFmtId="9" fontId="14" fillId="5" borderId="27" xfId="1" applyNumberFormat="1" applyFont="1" applyFill="1" applyBorder="1" applyAlignment="1">
      <alignment horizontal="center"/>
    </xf>
    <xf numFmtId="0" fontId="16" fillId="5" borderId="25" xfId="0" applyFont="1" applyFill="1" applyBorder="1"/>
    <xf numFmtId="3" fontId="16" fillId="5" borderId="26" xfId="0" applyNumberFormat="1" applyFont="1" applyFill="1" applyBorder="1" applyAlignment="1">
      <alignment horizontal="center"/>
    </xf>
    <xf numFmtId="3" fontId="14" fillId="5" borderId="26" xfId="1" applyNumberFormat="1" applyFont="1" applyFill="1" applyBorder="1" applyAlignment="1">
      <alignment horizontal="center"/>
    </xf>
    <xf numFmtId="10" fontId="16" fillId="5" borderId="29" xfId="105" applyNumberFormat="1" applyFont="1" applyFill="1" applyBorder="1" applyAlignment="1">
      <alignment horizontal="center"/>
    </xf>
    <xf numFmtId="10" fontId="16" fillId="5" borderId="21" xfId="105" applyNumberFormat="1" applyFont="1" applyFill="1" applyBorder="1" applyAlignment="1">
      <alignment horizontal="center"/>
    </xf>
    <xf numFmtId="3" fontId="16" fillId="5" borderId="40" xfId="0" applyNumberFormat="1" applyFont="1" applyFill="1" applyBorder="1" applyAlignment="1">
      <alignment horizontal="center"/>
    </xf>
    <xf numFmtId="9" fontId="16" fillId="5" borderId="25" xfId="105" applyFont="1" applyFill="1" applyBorder="1" applyAlignment="1">
      <alignment horizontal="centerContinuous"/>
    </xf>
    <xf numFmtId="9" fontId="16" fillId="5" borderId="26" xfId="105" applyFont="1" applyFill="1" applyBorder="1" applyAlignment="1">
      <alignment horizontal="centerContinuous"/>
    </xf>
    <xf numFmtId="9" fontId="16" fillId="5" borderId="27" xfId="105" applyFont="1" applyFill="1" applyBorder="1" applyAlignment="1">
      <alignment horizontal="centerContinuous"/>
    </xf>
    <xf numFmtId="3" fontId="16" fillId="5" borderId="28" xfId="0" applyNumberFormat="1" applyFont="1" applyFill="1" applyBorder="1" applyAlignment="1">
      <alignment horizontal="center"/>
    </xf>
    <xf numFmtId="3" fontId="16" fillId="5" borderId="41" xfId="1" applyNumberFormat="1" applyFont="1" applyFill="1" applyBorder="1" applyAlignment="1">
      <alignment horizontal="center"/>
    </xf>
    <xf numFmtId="3" fontId="16" fillId="5" borderId="40" xfId="1" applyNumberFormat="1" applyFont="1" applyFill="1" applyBorder="1" applyAlignment="1">
      <alignment horizontal="center"/>
    </xf>
    <xf numFmtId="9" fontId="15" fillId="3" borderId="0" xfId="0" applyNumberFormat="1" applyFont="1" applyFill="1" applyAlignment="1">
      <alignment wrapText="1"/>
    </xf>
    <xf numFmtId="0" fontId="21" fillId="3" borderId="0" xfId="0" applyFont="1" applyFill="1"/>
    <xf numFmtId="0" fontId="23" fillId="4" borderId="20" xfId="0" applyFont="1" applyFill="1" applyBorder="1" applyAlignment="1">
      <alignment horizontal="centerContinuous" wrapText="1"/>
    </xf>
    <xf numFmtId="0" fontId="23" fillId="4" borderId="21" xfId="0" applyFont="1" applyFill="1" applyBorder="1" applyAlignment="1">
      <alignment horizontal="centerContinuous" wrapText="1"/>
    </xf>
    <xf numFmtId="0" fontId="22" fillId="4" borderId="1" xfId="0" applyFont="1" applyFill="1" applyBorder="1" applyAlignment="1">
      <alignment horizontal="center"/>
    </xf>
    <xf numFmtId="0" fontId="22" fillId="4" borderId="1" xfId="0" applyFont="1" applyFill="1" applyBorder="1"/>
    <xf numFmtId="0" fontId="22" fillId="4" borderId="1" xfId="0" applyFont="1" applyFill="1" applyBorder="1" applyAlignment="1">
      <alignment horizontal="centerContinuous"/>
    </xf>
    <xf numFmtId="0" fontId="7" fillId="7" borderId="1" xfId="0" applyFont="1" applyFill="1" applyBorder="1" applyAlignment="1">
      <alignment horizontal="center"/>
    </xf>
    <xf numFmtId="0" fontId="7" fillId="7" borderId="1" xfId="0" applyFont="1" applyFill="1" applyBorder="1" applyAlignment="1">
      <alignment horizontal="center" vertical="center"/>
    </xf>
    <xf numFmtId="3" fontId="7" fillId="8" borderId="1" xfId="0" applyNumberFormat="1" applyFont="1" applyFill="1" applyBorder="1" applyAlignment="1">
      <alignment horizontal="center" vertical="center"/>
    </xf>
    <xf numFmtId="0" fontId="10" fillId="8" borderId="1" xfId="0" applyFont="1" applyFill="1" applyBorder="1"/>
    <xf numFmtId="0" fontId="20" fillId="3" borderId="0" xfId="0" applyFont="1" applyFill="1" applyAlignment="1">
      <alignment horizontal="center" vertical="center"/>
    </xf>
    <xf numFmtId="0" fontId="16" fillId="5" borderId="26" xfId="0" applyFont="1" applyFill="1" applyBorder="1"/>
    <xf numFmtId="0" fontId="16" fillId="5" borderId="30" xfId="0" applyFont="1" applyFill="1" applyBorder="1"/>
    <xf numFmtId="3" fontId="14" fillId="5" borderId="28" xfId="0" applyNumberFormat="1" applyFont="1" applyFill="1" applyBorder="1" applyAlignment="1">
      <alignment horizontal="center"/>
    </xf>
    <xf numFmtId="0" fontId="16" fillId="9" borderId="22" xfId="0" applyFont="1" applyFill="1" applyBorder="1" applyAlignment="1">
      <alignment horizontal="center" vertical="center" wrapText="1"/>
    </xf>
    <xf numFmtId="0" fontId="16" fillId="9" borderId="20" xfId="0" applyFont="1" applyFill="1" applyBorder="1" applyAlignment="1">
      <alignment horizontal="center" vertical="center" wrapText="1"/>
    </xf>
    <xf numFmtId="0" fontId="16" fillId="9" borderId="20" xfId="0" applyFont="1" applyFill="1" applyBorder="1" applyAlignment="1">
      <alignment horizontal="center" vertical="center"/>
    </xf>
    <xf numFmtId="0" fontId="16" fillId="9" borderId="21" xfId="0" applyFont="1" applyFill="1" applyBorder="1" applyAlignment="1">
      <alignment horizontal="center" vertical="center"/>
    </xf>
    <xf numFmtId="3" fontId="14" fillId="9" borderId="23" xfId="0" applyNumberFormat="1" applyFont="1" applyFill="1" applyBorder="1" applyAlignment="1">
      <alignment horizontal="center"/>
    </xf>
    <xf numFmtId="10" fontId="16" fillId="9" borderId="13" xfId="105" applyNumberFormat="1" applyFont="1" applyFill="1" applyBorder="1" applyAlignment="1">
      <alignment horizontal="center"/>
    </xf>
    <xf numFmtId="3" fontId="14" fillId="9" borderId="26" xfId="0" applyNumberFormat="1" applyFont="1" applyFill="1" applyBorder="1" applyAlignment="1">
      <alignment horizontal="center"/>
    </xf>
    <xf numFmtId="3" fontId="16" fillId="9" borderId="23" xfId="0" applyNumberFormat="1" applyFont="1" applyFill="1" applyBorder="1" applyAlignment="1">
      <alignment horizontal="right"/>
    </xf>
    <xf numFmtId="3" fontId="14" fillId="9" borderId="27" xfId="0" applyNumberFormat="1" applyFont="1" applyFill="1" applyBorder="1" applyAlignment="1">
      <alignment horizontal="center"/>
    </xf>
    <xf numFmtId="3" fontId="16" fillId="9" borderId="26" xfId="0" applyNumberFormat="1" applyFont="1" applyFill="1" applyBorder="1" applyAlignment="1">
      <alignment horizontal="right"/>
    </xf>
    <xf numFmtId="9" fontId="15" fillId="3" borderId="0" xfId="105" applyFont="1" applyFill="1" applyAlignment="1">
      <alignment horizontal="left"/>
    </xf>
    <xf numFmtId="9" fontId="15" fillId="3" borderId="0" xfId="105" applyFont="1" applyFill="1" applyBorder="1" applyAlignment="1">
      <alignment horizontal="center"/>
    </xf>
    <xf numFmtId="9" fontId="17" fillId="3" borderId="0" xfId="105" applyFont="1" applyFill="1" applyBorder="1" applyAlignment="1">
      <alignment horizontal="center"/>
    </xf>
    <xf numFmtId="0" fontId="17" fillId="3" borderId="0" xfId="0" applyFont="1" applyFill="1" applyAlignment="1">
      <alignment horizontal="center"/>
    </xf>
    <xf numFmtId="0" fontId="15" fillId="3" borderId="0" xfId="0" applyFont="1" applyFill="1" applyAlignment="1">
      <alignment horizontal="center"/>
    </xf>
    <xf numFmtId="0" fontId="16" fillId="6" borderId="25" xfId="0" applyFont="1" applyFill="1" applyBorder="1" applyAlignment="1">
      <alignment horizontal="centerContinuous" vertical="center"/>
    </xf>
    <xf numFmtId="0" fontId="16" fillId="6" borderId="26" xfId="0" applyFont="1" applyFill="1" applyBorder="1" applyAlignment="1">
      <alignment horizontal="centerContinuous" vertical="center"/>
    </xf>
    <xf numFmtId="0" fontId="16" fillId="6" borderId="27" xfId="0" applyFont="1" applyFill="1" applyBorder="1" applyAlignment="1">
      <alignment horizontal="centerContinuous" vertical="center"/>
    </xf>
    <xf numFmtId="3" fontId="14" fillId="9" borderId="13" xfId="0" applyNumberFormat="1" applyFont="1" applyFill="1" applyBorder="1" applyAlignment="1">
      <alignment horizontal="center"/>
    </xf>
    <xf numFmtId="0" fontId="15" fillId="9" borderId="24" xfId="0" applyFont="1" applyFill="1" applyBorder="1" applyAlignment="1">
      <alignment horizontal="center"/>
    </xf>
    <xf numFmtId="0" fontId="14" fillId="9" borderId="39" xfId="0" applyFont="1" applyFill="1" applyBorder="1"/>
    <xf numFmtId="3" fontId="14" fillId="9" borderId="36" xfId="0" applyNumberFormat="1" applyFont="1" applyFill="1" applyBorder="1" applyAlignment="1">
      <alignment horizontal="center"/>
    </xf>
    <xf numFmtId="9" fontId="14" fillId="9" borderId="37" xfId="1" applyNumberFormat="1" applyFont="1" applyFill="1" applyBorder="1" applyAlignment="1">
      <alignment horizontal="center"/>
    </xf>
    <xf numFmtId="0" fontId="14" fillId="9" borderId="1" xfId="0" applyFont="1" applyFill="1" applyBorder="1"/>
    <xf numFmtId="0" fontId="14" fillId="9" borderId="4" xfId="0" applyFont="1" applyFill="1" applyBorder="1"/>
    <xf numFmtId="3" fontId="14" fillId="9" borderId="42" xfId="0" applyNumberFormat="1" applyFont="1" applyFill="1" applyBorder="1" applyAlignment="1">
      <alignment horizontal="center"/>
    </xf>
    <xf numFmtId="9" fontId="14" fillId="9" borderId="37" xfId="105" applyFont="1" applyFill="1" applyBorder="1" applyAlignment="1">
      <alignment horizontal="center"/>
    </xf>
    <xf numFmtId="2" fontId="14" fillId="0" borderId="1" xfId="0" applyNumberFormat="1" applyFont="1" applyBorder="1" applyAlignment="1">
      <alignment horizontal="center"/>
    </xf>
    <xf numFmtId="0" fontId="15" fillId="4" borderId="22" xfId="0" applyFont="1" applyFill="1" applyBorder="1" applyAlignment="1">
      <alignment horizontal="left"/>
    </xf>
    <xf numFmtId="0" fontId="16" fillId="5" borderId="39" xfId="0" applyFont="1" applyFill="1" applyBorder="1" applyAlignment="1">
      <alignment horizontal="center" vertical="top" wrapText="1"/>
    </xf>
    <xf numFmtId="0" fontId="16" fillId="5" borderId="36" xfId="0" applyFont="1" applyFill="1" applyBorder="1" applyAlignment="1">
      <alignment horizontal="center" vertical="top" wrapText="1"/>
    </xf>
    <xf numFmtId="0" fontId="16" fillId="5" borderId="43" xfId="0" applyFont="1" applyFill="1" applyBorder="1" applyAlignment="1">
      <alignment horizontal="center" vertical="top" wrapText="1"/>
    </xf>
    <xf numFmtId="0" fontId="16" fillId="5" borderId="37" xfId="0" applyFont="1" applyFill="1" applyBorder="1" applyAlignment="1">
      <alignment horizontal="center" vertical="top" wrapText="1"/>
    </xf>
    <xf numFmtId="0" fontId="15" fillId="4" borderId="25" xfId="0" applyFont="1" applyFill="1" applyBorder="1" applyAlignment="1">
      <alignment horizontal="centerContinuous"/>
    </xf>
    <xf numFmtId="0" fontId="15" fillId="4" borderId="26" xfId="0" applyFont="1" applyFill="1" applyBorder="1" applyAlignment="1">
      <alignment horizontal="centerContinuous"/>
    </xf>
    <xf numFmtId="0" fontId="16" fillId="4" borderId="26" xfId="0" applyFont="1" applyFill="1" applyBorder="1" applyAlignment="1">
      <alignment horizontal="centerContinuous"/>
    </xf>
    <xf numFmtId="0" fontId="16" fillId="4" borderId="27" xfId="0" applyFont="1" applyFill="1" applyBorder="1" applyAlignment="1">
      <alignment horizontal="centerContinuous"/>
    </xf>
    <xf numFmtId="0" fontId="20" fillId="3" borderId="0" xfId="0" applyFont="1" applyFill="1" applyAlignment="1">
      <alignment horizontal="left" vertical="top"/>
    </xf>
    <xf numFmtId="0" fontId="16" fillId="5" borderId="28" xfId="0" applyFont="1" applyFill="1" applyBorder="1"/>
    <xf numFmtId="3" fontId="16" fillId="5" borderId="30" xfId="1" applyNumberFormat="1" applyFont="1" applyFill="1" applyBorder="1" applyAlignment="1">
      <alignment horizontal="center"/>
    </xf>
    <xf numFmtId="166" fontId="16" fillId="5" borderId="44" xfId="0" applyNumberFormat="1" applyFont="1" applyFill="1" applyBorder="1" applyAlignment="1">
      <alignment horizontal="right"/>
    </xf>
    <xf numFmtId="3" fontId="16" fillId="5" borderId="27" xfId="0" applyNumberFormat="1" applyFont="1" applyFill="1" applyBorder="1" applyAlignment="1">
      <alignment horizontal="left"/>
    </xf>
    <xf numFmtId="3" fontId="16" fillId="5" borderId="30" xfId="0" applyNumberFormat="1" applyFont="1" applyFill="1" applyBorder="1" applyAlignment="1">
      <alignment horizontal="center"/>
    </xf>
    <xf numFmtId="10" fontId="16" fillId="5" borderId="27" xfId="105" applyNumberFormat="1" applyFont="1" applyFill="1" applyBorder="1" applyAlignment="1">
      <alignment horizontal="center"/>
    </xf>
    <xf numFmtId="0" fontId="16" fillId="5" borderId="38" xfId="0" applyFont="1" applyFill="1" applyBorder="1" applyAlignment="1">
      <alignment horizontal="center" vertical="top" wrapText="1"/>
    </xf>
    <xf numFmtId="2" fontId="14" fillId="0" borderId="4" xfId="0" applyNumberFormat="1" applyFont="1" applyBorder="1" applyAlignment="1">
      <alignment horizontal="center"/>
    </xf>
    <xf numFmtId="0" fontId="14" fillId="9" borderId="42" xfId="0" applyFont="1" applyFill="1" applyBorder="1"/>
    <xf numFmtId="0" fontId="14" fillId="9" borderId="36" xfId="0" applyFont="1" applyFill="1" applyBorder="1"/>
    <xf numFmtId="0" fontId="16" fillId="5" borderId="0" xfId="0" applyFont="1" applyFill="1" applyAlignment="1">
      <alignment horizontal="centerContinuous"/>
    </xf>
    <xf numFmtId="166" fontId="16" fillId="5" borderId="27" xfId="0" applyNumberFormat="1" applyFont="1" applyFill="1" applyBorder="1" applyAlignment="1">
      <alignment horizontal="left"/>
    </xf>
    <xf numFmtId="3" fontId="14" fillId="3" borderId="32" xfId="1" applyNumberFormat="1" applyFont="1" applyFill="1" applyBorder="1" applyAlignment="1">
      <alignment horizontal="center"/>
    </xf>
    <xf numFmtId="9" fontId="14" fillId="9" borderId="2" xfId="1" applyNumberFormat="1" applyFont="1" applyFill="1" applyBorder="1"/>
    <xf numFmtId="4" fontId="16" fillId="5" borderId="41" xfId="1" applyNumberFormat="1" applyFont="1" applyFill="1" applyBorder="1" applyAlignment="1">
      <alignment horizontal="center"/>
    </xf>
    <xf numFmtId="0" fontId="16" fillId="5" borderId="26" xfId="0" applyFont="1" applyFill="1" applyBorder="1" applyAlignment="1">
      <alignment horizontal="centerContinuous"/>
    </xf>
    <xf numFmtId="167" fontId="14" fillId="0" borderId="36" xfId="1" applyNumberFormat="1" applyFont="1" applyBorder="1" applyAlignment="1">
      <alignment horizontal="center"/>
    </xf>
    <xf numFmtId="167" fontId="14" fillId="0" borderId="32" xfId="1" applyNumberFormat="1" applyFont="1" applyBorder="1" applyAlignment="1">
      <alignment horizontal="center"/>
    </xf>
    <xf numFmtId="3" fontId="14" fillId="0" borderId="39" xfId="1" applyNumberFormat="1" applyFont="1" applyBorder="1" applyAlignment="1">
      <alignment horizontal="center"/>
    </xf>
    <xf numFmtId="167" fontId="14" fillId="0" borderId="33" xfId="1" applyNumberFormat="1" applyFont="1" applyBorder="1" applyAlignment="1">
      <alignment horizontal="center"/>
    </xf>
    <xf numFmtId="4" fontId="16" fillId="5" borderId="30" xfId="0" applyNumberFormat="1" applyFont="1" applyFill="1" applyBorder="1" applyAlignment="1">
      <alignment horizontal="center"/>
    </xf>
    <xf numFmtId="0" fontId="16" fillId="5" borderId="2" xfId="0" applyFont="1" applyFill="1" applyBorder="1" applyAlignment="1">
      <alignment vertical="top"/>
    </xf>
    <xf numFmtId="9" fontId="14" fillId="9" borderId="38" xfId="1" applyNumberFormat="1" applyFont="1" applyFill="1" applyBorder="1"/>
    <xf numFmtId="9" fontId="14" fillId="9" borderId="3" xfId="1" applyNumberFormat="1" applyFont="1" applyFill="1" applyBorder="1"/>
    <xf numFmtId="167" fontId="16" fillId="5" borderId="30" xfId="1" applyNumberFormat="1" applyFont="1" applyFill="1" applyBorder="1" applyAlignment="1">
      <alignment horizontal="center"/>
    </xf>
    <xf numFmtId="3" fontId="14" fillId="3" borderId="4" xfId="1" applyNumberFormat="1" applyFont="1" applyFill="1" applyBorder="1" applyAlignment="1">
      <alignment horizontal="center"/>
    </xf>
    <xf numFmtId="4" fontId="16" fillId="5" borderId="31" xfId="1" applyNumberFormat="1" applyFont="1" applyFill="1" applyBorder="1" applyAlignment="1">
      <alignment horizontal="center"/>
    </xf>
    <xf numFmtId="0" fontId="15" fillId="4" borderId="44" xfId="0" applyFont="1" applyFill="1" applyBorder="1" applyAlignment="1">
      <alignment horizontal="centerContinuous"/>
    </xf>
    <xf numFmtId="0" fontId="7" fillId="9" borderId="1" xfId="0" applyFont="1" applyFill="1" applyBorder="1"/>
    <xf numFmtId="3" fontId="7" fillId="9" borderId="1" xfId="0" applyNumberFormat="1" applyFont="1" applyFill="1" applyBorder="1" applyAlignment="1">
      <alignment horizontal="center" vertical="center"/>
    </xf>
    <xf numFmtId="3" fontId="16" fillId="6" borderId="22" xfId="0" applyNumberFormat="1" applyFont="1" applyFill="1" applyBorder="1" applyAlignment="1">
      <alignment horizontal="centerContinuous" vertical="center"/>
    </xf>
    <xf numFmtId="3" fontId="16" fillId="6" borderId="20" xfId="0" applyNumberFormat="1" applyFont="1" applyFill="1" applyBorder="1" applyAlignment="1">
      <alignment horizontal="centerContinuous" vertical="center"/>
    </xf>
    <xf numFmtId="3" fontId="16" fillId="6" borderId="21" xfId="0" applyNumberFormat="1" applyFont="1" applyFill="1" applyBorder="1" applyAlignment="1">
      <alignment horizontal="centerContinuous" vertical="center"/>
    </xf>
    <xf numFmtId="0" fontId="15" fillId="9" borderId="25" xfId="0" applyFont="1" applyFill="1" applyBorder="1" applyAlignment="1">
      <alignment horizontal="center"/>
    </xf>
    <xf numFmtId="0" fontId="25" fillId="4" borderId="22" xfId="0" applyFont="1" applyFill="1" applyBorder="1" applyAlignment="1">
      <alignment horizontal="centerContinuous" vertical="center" wrapText="1"/>
    </xf>
    <xf numFmtId="0" fontId="7" fillId="5" borderId="1" xfId="0" applyFont="1" applyFill="1" applyBorder="1" applyAlignment="1">
      <alignment horizontal="center" vertical="center"/>
    </xf>
    <xf numFmtId="2" fontId="14" fillId="9" borderId="24" xfId="105" applyNumberFormat="1" applyFont="1" applyFill="1" applyBorder="1" applyAlignment="1">
      <alignment horizontal="center"/>
    </xf>
    <xf numFmtId="4" fontId="14" fillId="9" borderId="32" xfId="0" applyNumberFormat="1" applyFont="1" applyFill="1" applyBorder="1" applyAlignment="1">
      <alignment horizontal="center"/>
    </xf>
    <xf numFmtId="9" fontId="14" fillId="9" borderId="37" xfId="1" applyNumberFormat="1" applyFont="1" applyFill="1" applyBorder="1" applyAlignment="1" applyProtection="1">
      <alignment horizontal="center"/>
    </xf>
    <xf numFmtId="3" fontId="14" fillId="3" borderId="32" xfId="1" applyNumberFormat="1" applyFont="1" applyFill="1" applyBorder="1" applyAlignment="1" applyProtection="1">
      <alignment horizontal="center"/>
      <protection locked="0"/>
    </xf>
    <xf numFmtId="0" fontId="20" fillId="10" borderId="5" xfId="0" applyFont="1" applyFill="1" applyBorder="1" applyAlignment="1">
      <alignment horizontal="center" vertical="center"/>
    </xf>
    <xf numFmtId="0" fontId="20" fillId="10" borderId="34" xfId="0" applyFont="1" applyFill="1" applyBorder="1" applyAlignment="1">
      <alignment horizontal="center" vertical="center" wrapText="1"/>
    </xf>
    <xf numFmtId="10" fontId="16" fillId="11" borderId="29" xfId="105" applyNumberFormat="1" applyFont="1" applyFill="1" applyBorder="1" applyAlignment="1">
      <alignment horizontal="center"/>
    </xf>
    <xf numFmtId="169" fontId="16" fillId="5" borderId="28" xfId="0" applyNumberFormat="1" applyFont="1" applyFill="1" applyBorder="1" applyAlignment="1">
      <alignment horizontal="center"/>
    </xf>
    <xf numFmtId="169" fontId="14" fillId="9" borderId="23" xfId="0" applyNumberFormat="1" applyFont="1" applyFill="1" applyBorder="1" applyAlignment="1">
      <alignment horizontal="center"/>
    </xf>
    <xf numFmtId="3" fontId="14" fillId="9" borderId="36" xfId="1" applyNumberFormat="1" applyFont="1" applyFill="1" applyBorder="1" applyAlignment="1">
      <alignment horizontal="center"/>
    </xf>
    <xf numFmtId="167" fontId="14" fillId="9" borderId="39" xfId="1" applyNumberFormat="1" applyFont="1" applyFill="1" applyBorder="1" applyAlignment="1">
      <alignment horizontal="center"/>
    </xf>
    <xf numFmtId="2" fontId="14" fillId="3" borderId="38" xfId="1" applyNumberFormat="1" applyFont="1" applyFill="1" applyBorder="1" applyAlignment="1">
      <alignment horizontal="center"/>
    </xf>
    <xf numFmtId="0" fontId="16" fillId="5" borderId="45" xfId="0" applyFont="1" applyFill="1" applyBorder="1" applyAlignment="1">
      <alignment horizontal="center" vertical="top" wrapText="1"/>
    </xf>
    <xf numFmtId="167" fontId="14" fillId="9" borderId="1" xfId="1" applyNumberFormat="1" applyFont="1" applyFill="1" applyBorder="1" applyAlignment="1">
      <alignment horizontal="center"/>
    </xf>
    <xf numFmtId="167" fontId="14" fillId="9" borderId="4" xfId="1" applyNumberFormat="1" applyFont="1" applyFill="1" applyBorder="1" applyAlignment="1">
      <alignment horizontal="center"/>
    </xf>
    <xf numFmtId="9" fontId="18" fillId="0" borderId="22" xfId="105" applyFont="1" applyBorder="1" applyAlignment="1">
      <alignment horizontal="left"/>
    </xf>
    <xf numFmtId="9" fontId="18" fillId="0" borderId="20" xfId="105" applyFont="1" applyBorder="1" applyAlignment="1">
      <alignment horizontal="left"/>
    </xf>
    <xf numFmtId="9" fontId="18" fillId="0" borderId="21" xfId="105" applyFont="1" applyBorder="1" applyAlignment="1">
      <alignment horizontal="left"/>
    </xf>
    <xf numFmtId="168" fontId="10" fillId="10" borderId="25" xfId="0" applyNumberFormat="1" applyFont="1" applyFill="1" applyBorder="1" applyAlignment="1">
      <alignment horizontal="center" vertical="center"/>
    </xf>
    <xf numFmtId="168" fontId="10" fillId="10" borderId="26" xfId="0" applyNumberFormat="1" applyFont="1" applyFill="1" applyBorder="1" applyAlignment="1">
      <alignment horizontal="center" vertical="center"/>
    </xf>
    <xf numFmtId="168" fontId="10" fillId="10" borderId="27" xfId="0" applyNumberFormat="1" applyFont="1" applyFill="1" applyBorder="1" applyAlignment="1">
      <alignment horizontal="center" vertical="center"/>
    </xf>
    <xf numFmtId="0" fontId="26" fillId="3" borderId="0" xfId="0" applyFont="1" applyFill="1" applyAlignment="1">
      <alignment horizontal="left"/>
    </xf>
    <xf numFmtId="0" fontId="20" fillId="6" borderId="22" xfId="0" applyFont="1" applyFill="1" applyBorder="1" applyAlignment="1">
      <alignment horizontal="center" vertical="center"/>
    </xf>
    <xf numFmtId="0" fontId="20" fillId="6" borderId="20" xfId="0" applyFont="1" applyFill="1" applyBorder="1" applyAlignment="1">
      <alignment horizontal="center" vertical="center"/>
    </xf>
    <xf numFmtId="0" fontId="20" fillId="6" borderId="21" xfId="0" applyFont="1" applyFill="1" applyBorder="1" applyAlignment="1">
      <alignment horizontal="center" vertical="center"/>
    </xf>
    <xf numFmtId="0" fontId="24" fillId="0" borderId="23" xfId="0" applyFont="1" applyBorder="1" applyAlignment="1">
      <alignment horizontal="left"/>
    </xf>
    <xf numFmtId="0" fontId="20" fillId="6" borderId="25" xfId="0" applyFont="1" applyFill="1" applyBorder="1" applyAlignment="1">
      <alignment horizontal="center" vertical="center"/>
    </xf>
    <xf numFmtId="0" fontId="20" fillId="6" borderId="26" xfId="0" applyFont="1" applyFill="1" applyBorder="1" applyAlignment="1">
      <alignment horizontal="center" vertical="center"/>
    </xf>
    <xf numFmtId="0" fontId="20" fillId="6" borderId="27" xfId="0" applyFont="1" applyFill="1" applyBorder="1" applyAlignment="1">
      <alignment horizontal="center" vertical="center"/>
    </xf>
    <xf numFmtId="0" fontId="7" fillId="0" borderId="16"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19" xfId="0" applyFont="1" applyBorder="1" applyAlignment="1">
      <alignment horizontal="center" vertical="center" wrapText="1"/>
    </xf>
  </cellXfs>
  <cellStyles count="107">
    <cellStyle name="Besøgt link" xfId="79" builtinId="9" hidden="1"/>
    <cellStyle name="Besøgt link" xfId="97" builtinId="9" hidden="1"/>
    <cellStyle name="Besøgt link" xfId="33" builtinId="9" hidden="1"/>
    <cellStyle name="Besøgt link" xfId="31" builtinId="9" hidden="1"/>
    <cellStyle name="Besøgt link" xfId="47" builtinId="9" hidden="1"/>
    <cellStyle name="Besøgt link" xfId="63" builtinId="9" hidden="1"/>
    <cellStyle name="Besøgt link" xfId="9" builtinId="9" hidden="1"/>
    <cellStyle name="Besøgt link" xfId="29" builtinId="9" hidden="1"/>
    <cellStyle name="Besøgt link" xfId="91" builtinId="9" hidden="1"/>
    <cellStyle name="Besøgt link" xfId="65" builtinId="9" hidden="1"/>
    <cellStyle name="Besøgt link" xfId="45" builtinId="9" hidden="1"/>
    <cellStyle name="Besøgt link" xfId="15" builtinId="9" hidden="1"/>
    <cellStyle name="Besøgt link" xfId="13" builtinId="9" hidden="1"/>
    <cellStyle name="Besøgt link" xfId="67" builtinId="9" hidden="1"/>
    <cellStyle name="Besøgt link" xfId="69" builtinId="9" hidden="1"/>
    <cellStyle name="Besøgt link" xfId="37" builtinId="9" hidden="1"/>
    <cellStyle name="Besøgt link" xfId="17" builtinId="9" hidden="1"/>
    <cellStyle name="Besøgt link" xfId="39" builtinId="9" hidden="1"/>
    <cellStyle name="Besøgt link" xfId="95" builtinId="9" hidden="1"/>
    <cellStyle name="Besøgt link" xfId="7" builtinId="9" hidden="1"/>
    <cellStyle name="Besøgt link" xfId="11" builtinId="9" hidden="1"/>
    <cellStyle name="Besøgt link" xfId="19" builtinId="9" hidden="1"/>
    <cellStyle name="Besøgt link" xfId="53" builtinId="9" hidden="1"/>
    <cellStyle name="Besøgt link" xfId="75" builtinId="9" hidden="1"/>
    <cellStyle name="Besøgt link" xfId="3" builtinId="9" hidden="1"/>
    <cellStyle name="Besøgt link" xfId="21" builtinId="9" hidden="1"/>
    <cellStyle name="Besøgt link" xfId="55" builtinId="9" hidden="1"/>
    <cellStyle name="Besøgt link" xfId="77" builtinId="9" hidden="1"/>
    <cellStyle name="Besøgt link" xfId="35" builtinId="9" hidden="1"/>
    <cellStyle name="Besøgt link" xfId="57" builtinId="9" hidden="1"/>
    <cellStyle name="Besøgt link" xfId="27" builtinId="9" hidden="1"/>
    <cellStyle name="Besøgt link" xfId="99" builtinId="9" hidden="1"/>
    <cellStyle name="Besøgt link" xfId="71" builtinId="9" hidden="1"/>
    <cellStyle name="Besøgt link" xfId="51" builtinId="9" hidden="1"/>
    <cellStyle name="Besøgt link" xfId="89" builtinId="9" hidden="1"/>
    <cellStyle name="Besøgt link" xfId="23" builtinId="9" hidden="1"/>
    <cellStyle name="Besøgt link" xfId="25" builtinId="9" hidden="1"/>
    <cellStyle name="Besøgt link" xfId="93" builtinId="9" hidden="1"/>
    <cellStyle name="Besøgt link" xfId="83" builtinId="9" hidden="1"/>
    <cellStyle name="Besøgt link" xfId="41" builtinId="9" hidden="1"/>
    <cellStyle name="Besøgt link" xfId="103" builtinId="9" hidden="1"/>
    <cellStyle name="Besøgt link" xfId="43" builtinId="9" hidden="1"/>
    <cellStyle name="Besøgt link" xfId="5" builtinId="9" hidden="1"/>
    <cellStyle name="Besøgt link" xfId="85" builtinId="9" hidden="1"/>
    <cellStyle name="Besøgt link" xfId="101" builtinId="9" hidden="1"/>
    <cellStyle name="Besøgt link" xfId="73" builtinId="9" hidden="1"/>
    <cellStyle name="Besøgt link" xfId="81" builtinId="9" hidden="1"/>
    <cellStyle name="Besøgt link" xfId="49" builtinId="9" hidden="1"/>
    <cellStyle name="Besøgt link" xfId="59" builtinId="9" hidden="1"/>
    <cellStyle name="Besøgt link" xfId="87" builtinId="9" hidden="1"/>
    <cellStyle name="Besøgt link" xfId="61" builtinId="9" hidden="1"/>
    <cellStyle name="Komma" xfId="1" builtinId="3"/>
    <cellStyle name="Link" xfId="102" builtinId="8" hidden="1"/>
    <cellStyle name="Link" xfId="72" builtinId="8" hidden="1"/>
    <cellStyle name="Link" xfId="18" builtinId="8" hidden="1"/>
    <cellStyle name="Link" xfId="78" builtinId="8" hidden="1"/>
    <cellStyle name="Link" xfId="34" builtinId="8" hidden="1"/>
    <cellStyle name="Link" xfId="26" builtinId="8" hidden="1"/>
    <cellStyle name="Link" xfId="30" builtinId="8" hidden="1"/>
    <cellStyle name="Link" xfId="44" builtinId="8" hidden="1"/>
    <cellStyle name="Link" xfId="64" builtinId="8" hidden="1"/>
    <cellStyle name="Link" xfId="46" builtinId="8" hidden="1"/>
    <cellStyle name="Link" xfId="4" builtinId="8" hidden="1"/>
    <cellStyle name="Link" xfId="14" builtinId="8" hidden="1"/>
    <cellStyle name="Link" xfId="92" builtinId="8" hidden="1"/>
    <cellStyle name="Link" xfId="94" builtinId="8" hidden="1"/>
    <cellStyle name="Link" xfId="74" builtinId="8" hidden="1"/>
    <cellStyle name="Link" xfId="84" builtinId="8" hidden="1"/>
    <cellStyle name="Link" xfId="28" builtinId="8" hidden="1"/>
    <cellStyle name="Link" xfId="70" builtinId="8" hidden="1"/>
    <cellStyle name="Link" xfId="20" builtinId="8" hidden="1"/>
    <cellStyle name="Link" xfId="66" builtinId="8" hidden="1"/>
    <cellStyle name="Link" xfId="36" builtinId="8" hidden="1"/>
    <cellStyle name="Link" xfId="24" builtinId="8" hidden="1"/>
    <cellStyle name="Link" xfId="22" builtinId="8" hidden="1"/>
    <cellStyle name="Link" xfId="38" builtinId="8" hidden="1"/>
    <cellStyle name="Link" xfId="32" builtinId="8" hidden="1"/>
    <cellStyle name="Link" xfId="6" builtinId="8" hidden="1"/>
    <cellStyle name="Link" xfId="40" builtinId="8" hidden="1"/>
    <cellStyle name="Link" xfId="10" builtinId="8" hidden="1"/>
    <cellStyle name="Link" xfId="86" builtinId="8" hidden="1"/>
    <cellStyle name="Link" xfId="8" builtinId="8" hidden="1"/>
    <cellStyle name="Link" xfId="56" builtinId="8" hidden="1"/>
    <cellStyle name="Link" xfId="90" builtinId="8" hidden="1"/>
    <cellStyle name="Link" xfId="88" builtinId="8" hidden="1"/>
    <cellStyle name="Link" xfId="58" builtinId="8" hidden="1"/>
    <cellStyle name="Link" xfId="98" builtinId="8" hidden="1"/>
    <cellStyle name="Link" xfId="52" builtinId="8" hidden="1"/>
    <cellStyle name="Link" xfId="100" builtinId="8" hidden="1"/>
    <cellStyle name="Link" xfId="42" builtinId="8" hidden="1"/>
    <cellStyle name="Link" xfId="80" builtinId="8" hidden="1"/>
    <cellStyle name="Link" xfId="48" builtinId="8" hidden="1"/>
    <cellStyle name="Link" xfId="50" builtinId="8" hidden="1"/>
    <cellStyle name="Link" xfId="68" builtinId="8" hidden="1"/>
    <cellStyle name="Link" xfId="62" builtinId="8" hidden="1"/>
    <cellStyle name="Link" xfId="96" builtinId="8" hidden="1"/>
    <cellStyle name="Link" xfId="82" builtinId="8" hidden="1"/>
    <cellStyle name="Link" xfId="2" builtinId="8" hidden="1"/>
    <cellStyle name="Link" xfId="76" builtinId="8" hidden="1"/>
    <cellStyle name="Link" xfId="16" builtinId="8" hidden="1"/>
    <cellStyle name="Link" xfId="54" builtinId="8" hidden="1"/>
    <cellStyle name="Link" xfId="12" builtinId="8" hidden="1"/>
    <cellStyle name="Link" xfId="60" builtinId="8" hidden="1"/>
    <cellStyle name="Normal" xfId="0" builtinId="0"/>
    <cellStyle name="Normal 2" xfId="104" xr:uid="{F142CB4F-E84F-4BB9-B5A0-BC5310256A16}"/>
    <cellStyle name="Normal 2 2" xfId="106" xr:uid="{7B5D4D70-E383-4CF6-891C-7881BCF312E1}"/>
    <cellStyle name="Procent" xfId="105" builtinId="5"/>
  </cellStyles>
  <dxfs count="871">
    <dxf>
      <fill>
        <patternFill>
          <bgColor theme="4" tint="0.39994506668294322"/>
        </patternFill>
      </fill>
    </dxf>
    <dxf>
      <fill>
        <patternFill>
          <bgColor theme="4" tint="0.39994506668294322"/>
        </patternFill>
      </fill>
    </dxf>
    <dxf>
      <fill>
        <patternFill>
          <bgColor theme="4" tint="0.39994506668294322"/>
        </patternFill>
      </fill>
    </dxf>
    <dxf>
      <fill>
        <patternFill>
          <bgColor theme="5"/>
        </patternFill>
      </fill>
    </dxf>
    <dxf>
      <fill>
        <patternFill>
          <bgColor rgb="FFFFFF00"/>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5"/>
        </patternFill>
      </fill>
    </dxf>
    <dxf>
      <fill>
        <patternFill>
          <bgColor rgb="FFFFFF00"/>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5"/>
        </patternFill>
      </fill>
    </dxf>
    <dxf>
      <fill>
        <patternFill>
          <bgColor rgb="FFFFFF00"/>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5"/>
        </patternFill>
      </fill>
    </dxf>
    <dxf>
      <fill>
        <patternFill>
          <bgColor rgb="FFFFFF00"/>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5"/>
        </patternFill>
      </fill>
    </dxf>
    <dxf>
      <fill>
        <patternFill>
          <bgColor rgb="FFFFFF00"/>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5"/>
        </patternFill>
      </fill>
    </dxf>
    <dxf>
      <fill>
        <patternFill>
          <bgColor rgb="FFFFFF00"/>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5"/>
        </patternFill>
      </fill>
    </dxf>
    <dxf>
      <fill>
        <patternFill>
          <bgColor rgb="FFFFFF00"/>
        </patternFill>
      </fill>
    </dxf>
    <dxf>
      <fill>
        <patternFill>
          <bgColor theme="5"/>
        </patternFill>
      </fill>
    </dxf>
    <dxf>
      <fill>
        <patternFill>
          <bgColor theme="0" tint="-0.14996795556505021"/>
        </patternFill>
      </fill>
    </dxf>
    <dxf>
      <fill>
        <patternFill>
          <bgColor rgb="FFFFFF00"/>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5"/>
        </patternFill>
      </fill>
    </dxf>
    <dxf>
      <fill>
        <patternFill>
          <bgColor theme="0"/>
        </patternFill>
      </fill>
    </dxf>
    <dxf>
      <fill>
        <patternFill>
          <bgColor theme="0"/>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0"/>
        </patternFill>
      </fill>
    </dxf>
    <dxf>
      <fill>
        <patternFill>
          <bgColor theme="0"/>
        </patternFill>
      </fill>
    </dxf>
    <dxf>
      <fill>
        <patternFill>
          <bgColor theme="5"/>
        </patternFill>
      </fill>
    </dxf>
    <dxf>
      <fill>
        <patternFill>
          <bgColor theme="5"/>
        </patternFill>
      </fill>
    </dxf>
    <dxf>
      <fill>
        <patternFill>
          <bgColor theme="5"/>
        </patternFill>
      </fill>
    </dxf>
    <dxf>
      <fill>
        <patternFill>
          <bgColor theme="0"/>
        </patternFill>
      </fill>
    </dxf>
    <dxf>
      <fill>
        <patternFill>
          <bgColor theme="0"/>
        </patternFill>
      </fill>
    </dxf>
    <dxf>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5"/>
        </patternFill>
      </fill>
    </dxf>
    <dxf>
      <fill>
        <patternFill>
          <bgColor rgb="FFFFFF00"/>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5"/>
        </patternFill>
      </fill>
    </dxf>
    <dxf>
      <fill>
        <patternFill>
          <bgColor rgb="FFFFFF00"/>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5"/>
        </patternFill>
      </fill>
    </dxf>
    <dxf>
      <fill>
        <patternFill>
          <bgColor rgb="FFFFFF00"/>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0" tint="-0.14996795556505021"/>
        </patternFill>
      </fill>
    </dxf>
    <dxf>
      <fill>
        <patternFill>
          <bgColor theme="5"/>
        </patternFill>
      </fill>
    </dxf>
    <dxf>
      <fill>
        <patternFill>
          <bgColor rgb="FFFFFF00"/>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5"/>
        </patternFill>
      </fill>
    </dxf>
    <dxf>
      <fill>
        <patternFill>
          <bgColor rgb="FFFFFF00"/>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5"/>
        </patternFill>
      </fill>
    </dxf>
    <dxf>
      <fill>
        <patternFill>
          <bgColor rgb="FFFFFF00"/>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0" tint="-0.14996795556505021"/>
        </patternFill>
      </fill>
    </dxf>
    <dxf>
      <fill>
        <patternFill>
          <bgColor theme="5"/>
        </patternFill>
      </fill>
    </dxf>
    <dxf>
      <fill>
        <patternFill>
          <bgColor rgb="FFFFFF00"/>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0"/>
        </patternFill>
      </fill>
    </dxf>
    <dxf>
      <fill>
        <patternFill>
          <bgColor theme="0"/>
        </patternFill>
      </fill>
    </dxf>
    <dxf>
      <fill>
        <patternFill>
          <bgColor theme="5"/>
        </patternFill>
      </fill>
    </dxf>
    <dxf>
      <fill>
        <patternFill>
          <bgColor theme="5"/>
        </patternFill>
      </fill>
    </dxf>
    <dxf>
      <fill>
        <patternFill>
          <bgColor theme="5"/>
        </patternFill>
      </fill>
    </dxf>
    <dxf>
      <fill>
        <patternFill>
          <bgColor theme="0"/>
        </patternFill>
      </fill>
    </dxf>
    <dxf>
      <fill>
        <patternFill>
          <bgColor theme="0"/>
        </patternFill>
      </fill>
    </dxf>
    <dxf>
      <fill>
        <patternFill>
          <bgColor theme="5"/>
        </patternFill>
      </fill>
    </dxf>
    <dxf>
      <fill>
        <patternFill>
          <bgColor theme="5"/>
        </patternFill>
      </fill>
    </dxf>
    <dxf>
      <fill>
        <patternFill>
          <bgColor theme="5"/>
        </patternFill>
      </fill>
    </dxf>
    <dxf>
      <fill>
        <patternFill>
          <bgColor theme="0"/>
        </patternFill>
      </fill>
    </dxf>
    <dxf>
      <fill>
        <patternFill>
          <bgColor theme="0"/>
        </patternFill>
      </fill>
    </dxf>
    <dxf>
      <fill>
        <patternFill>
          <bgColor theme="5"/>
        </patternFill>
      </fill>
    </dxf>
    <dxf>
      <fill>
        <patternFill>
          <bgColor theme="5"/>
        </patternFill>
      </fill>
    </dxf>
    <dxf>
      <fill>
        <patternFill>
          <bgColor theme="5"/>
        </patternFill>
      </fill>
    </dxf>
    <dxf>
      <fill>
        <patternFill>
          <bgColor theme="0"/>
        </patternFill>
      </fill>
    </dxf>
    <dxf>
      <fill>
        <patternFill>
          <bgColor theme="0"/>
        </patternFill>
      </fill>
    </dxf>
    <dxf>
      <fill>
        <patternFill>
          <bgColor theme="5"/>
        </patternFill>
      </fill>
    </dxf>
    <dxf>
      <fill>
        <patternFill>
          <bgColor theme="5"/>
        </patternFill>
      </fill>
    </dxf>
    <dxf>
      <fill>
        <patternFill>
          <bgColor theme="5"/>
        </patternFill>
      </fill>
    </dxf>
    <dxf>
      <fill>
        <patternFill>
          <bgColor theme="0"/>
        </patternFill>
      </fill>
    </dxf>
    <dxf>
      <fill>
        <patternFill>
          <bgColor theme="0"/>
        </patternFill>
      </fill>
    </dxf>
    <dxf>
      <fill>
        <patternFill>
          <bgColor theme="5"/>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5"/>
        </patternFill>
      </fill>
    </dxf>
    <dxf>
      <fill>
        <patternFill>
          <bgColor rgb="FFFFFF00"/>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5"/>
        </patternFill>
      </fill>
    </dxf>
    <dxf>
      <fill>
        <patternFill>
          <bgColor rgb="FFFFFF00"/>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5"/>
        </patternFill>
      </fill>
    </dxf>
    <dxf>
      <fill>
        <patternFill>
          <bgColor rgb="FFFFFF00"/>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5"/>
        </patternFill>
      </fill>
    </dxf>
    <dxf>
      <fill>
        <patternFill>
          <bgColor rgb="FFFFFF00"/>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5"/>
        </patternFill>
      </fill>
    </dxf>
    <dxf>
      <fill>
        <patternFill>
          <bgColor rgb="FFFFFF00"/>
        </patternFill>
      </fill>
    </dxf>
    <dxf>
      <fill>
        <patternFill>
          <bgColor theme="0" tint="-0.14996795556505021"/>
        </patternFill>
      </fill>
    </dxf>
    <dxf>
      <fill>
        <patternFill>
          <bgColor theme="5"/>
        </patternFill>
      </fill>
    </dxf>
    <dxf>
      <fill>
        <patternFill>
          <bgColor rgb="FFFFFF00"/>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5"/>
        </patternFill>
      </fill>
    </dxf>
    <dxf>
      <fill>
        <patternFill>
          <bgColor theme="0"/>
        </patternFill>
      </fill>
    </dxf>
    <dxf>
      <fill>
        <patternFill>
          <bgColor theme="0"/>
        </patternFill>
      </fill>
    </dxf>
    <dxf>
      <fill>
        <patternFill>
          <bgColor theme="5"/>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0"/>
        </patternFill>
      </fill>
    </dxf>
    <dxf>
      <fill>
        <patternFill>
          <bgColor theme="0"/>
        </patternFill>
      </fill>
    </dxf>
    <dxf>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5"/>
        </patternFill>
      </fill>
    </dxf>
    <dxf>
      <fill>
        <patternFill>
          <bgColor rgb="FFFFFF00"/>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5"/>
        </patternFill>
      </fill>
    </dxf>
    <dxf>
      <fill>
        <patternFill>
          <bgColor rgb="FFFFFF00"/>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5"/>
        </patternFill>
      </fill>
    </dxf>
    <dxf>
      <fill>
        <patternFill>
          <bgColor rgb="FFFFFF00"/>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5"/>
        </patternFill>
      </fill>
    </dxf>
    <dxf>
      <fill>
        <patternFill>
          <bgColor rgb="FFFFFF00"/>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5"/>
        </patternFill>
      </fill>
    </dxf>
    <dxf>
      <fill>
        <patternFill>
          <bgColor rgb="FFFFFF00"/>
        </patternFill>
      </fill>
    </dxf>
    <dxf>
      <fill>
        <patternFill>
          <bgColor theme="0" tint="-0.14996795556505021"/>
        </patternFill>
      </fill>
    </dxf>
    <dxf>
      <fill>
        <patternFill>
          <bgColor theme="5"/>
        </patternFill>
      </fill>
    </dxf>
    <dxf>
      <fill>
        <patternFill>
          <bgColor theme="5"/>
        </patternFill>
      </fill>
    </dxf>
    <dxf>
      <fill>
        <patternFill>
          <bgColor theme="0"/>
        </patternFill>
      </fill>
    </dxf>
    <dxf>
      <fill>
        <patternFill>
          <bgColor theme="0"/>
        </patternFill>
      </fill>
    </dxf>
    <dxf>
      <fill>
        <patternFill>
          <bgColor theme="5"/>
        </patternFill>
      </fill>
    </dxf>
    <dxf>
      <fill>
        <patternFill>
          <bgColor theme="5"/>
        </patternFill>
      </fill>
    </dxf>
    <dxf>
      <fill>
        <patternFill>
          <bgColor theme="5"/>
        </patternFill>
      </fill>
    </dxf>
    <dxf>
      <fill>
        <patternFill>
          <bgColor theme="0"/>
        </patternFill>
      </fill>
    </dxf>
    <dxf>
      <fill>
        <patternFill>
          <bgColor theme="0"/>
        </patternFill>
      </fill>
    </dxf>
    <dxf>
      <fill>
        <patternFill>
          <bgColor theme="5"/>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0"/>
        </patternFill>
      </fill>
    </dxf>
    <dxf>
      <fill>
        <patternFill>
          <bgColor theme="0"/>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5"/>
        </patternFill>
      </fill>
    </dxf>
    <dxf>
      <fill>
        <patternFill>
          <bgColor theme="0"/>
        </patternFill>
      </fill>
    </dxf>
    <dxf>
      <fill>
        <patternFill>
          <bgColor theme="0"/>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0"/>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5"/>
        </patternFill>
      </fill>
    </dxf>
    <dxf>
      <fill>
        <patternFill>
          <bgColor rgb="FFFFFF00"/>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0" tint="-0.14996795556505021"/>
        </patternFill>
      </fill>
    </dxf>
    <dxf>
      <fill>
        <patternFill>
          <bgColor rgb="FFFFFF00"/>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0"/>
        </patternFill>
      </fill>
    </dxf>
    <dxf>
      <fill>
        <patternFill>
          <bgColor theme="0"/>
        </patternFill>
      </fill>
    </dxf>
    <dxf>
      <fill>
        <patternFill>
          <bgColor theme="5"/>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0"/>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5"/>
        </patternFill>
      </fill>
    </dxf>
    <dxf>
      <fill>
        <patternFill>
          <bgColor rgb="FFFFFF00"/>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5"/>
        </patternFill>
      </fill>
    </dxf>
    <dxf>
      <fill>
        <patternFill>
          <bgColor rgb="FFFFFF00"/>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5"/>
        </patternFill>
      </fill>
    </dxf>
    <dxf>
      <fill>
        <patternFill>
          <bgColor rgb="FFFFFF00"/>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5"/>
        </patternFill>
      </fill>
    </dxf>
    <dxf>
      <fill>
        <patternFill>
          <bgColor rgb="FFFFFF00"/>
        </patternFill>
      </fill>
    </dxf>
    <dxf>
      <fill>
        <patternFill>
          <bgColor rgb="FFFFFF00"/>
        </patternFill>
      </fill>
    </dxf>
    <dxf>
      <fill>
        <patternFill>
          <bgColor theme="0" tint="-0.14996795556505021"/>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5"/>
        </patternFill>
      </fill>
    </dxf>
    <dxf>
      <fill>
        <patternFill>
          <bgColor theme="0"/>
        </patternFill>
      </fill>
    </dxf>
    <dxf>
      <fill>
        <patternFill>
          <bgColor theme="0"/>
        </patternFill>
      </fill>
    </dxf>
    <dxf>
      <fill>
        <patternFill>
          <bgColor theme="5"/>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0"/>
        </patternFill>
      </fill>
    </dxf>
    <dxf>
      <fill>
        <patternFill>
          <bgColor theme="0"/>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0"/>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5"/>
        </patternFill>
      </fill>
    </dxf>
    <dxf>
      <fill>
        <patternFill>
          <bgColor rgb="FFFFFF00"/>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5"/>
        </patternFill>
      </fill>
    </dxf>
    <dxf>
      <fill>
        <patternFill>
          <bgColor rgb="FFFFFF00"/>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5"/>
        </patternFill>
      </fill>
    </dxf>
    <dxf>
      <fill>
        <patternFill>
          <bgColor rgb="FFFFFF00"/>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rgb="FFFFFF00"/>
        </patternFill>
      </fill>
    </dxf>
    <dxf>
      <fill>
        <patternFill>
          <bgColor theme="0" tint="-0.14996795556505021"/>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5"/>
        </patternFill>
      </fill>
    </dxf>
    <dxf>
      <fill>
        <patternFill>
          <bgColor theme="0"/>
        </patternFill>
      </fill>
    </dxf>
    <dxf>
      <fill>
        <patternFill>
          <bgColor theme="0"/>
        </patternFill>
      </fill>
    </dxf>
    <dxf>
      <fill>
        <patternFill>
          <bgColor theme="5"/>
        </patternFill>
      </fill>
    </dxf>
    <dxf>
      <fill>
        <patternFill>
          <bgColor theme="5"/>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ill>
        <patternFill>
          <bgColor theme="0"/>
        </patternFill>
      </fill>
    </dxf>
    <dxf>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ill>
        <patternFill>
          <bgColor rgb="FFFFFF00"/>
        </patternFill>
      </fill>
    </dxf>
    <dxf>
      <fill>
        <patternFill>
          <bgColor theme="5"/>
        </patternFill>
      </fill>
    </dxf>
    <dxf>
      <fill>
        <patternFill>
          <bgColor theme="4" tint="0.39994506668294322"/>
        </patternFill>
      </fill>
    </dxf>
    <dxf>
      <fill>
        <patternFill>
          <bgColor theme="3" tint="0.59996337778862885"/>
        </patternFill>
      </fill>
    </dxf>
    <dxf>
      <fill>
        <patternFill>
          <bgColor theme="4" tint="0.39994506668294322"/>
        </patternFill>
      </fill>
    </dxf>
    <dxf>
      <fill>
        <patternFill>
          <bgColor theme="5"/>
        </patternFill>
      </fill>
    </dxf>
    <dxf>
      <fill>
        <patternFill>
          <bgColor rgb="FFFFFF00"/>
        </patternFill>
      </fill>
    </dxf>
    <dxf>
      <fill>
        <patternFill>
          <bgColor theme="5"/>
        </patternFill>
      </fill>
    </dxf>
    <dxf>
      <fill>
        <patternFill>
          <bgColor rgb="FFFFFF00"/>
        </patternFill>
      </fill>
    </dxf>
    <dxf>
      <fill>
        <patternFill>
          <bgColor theme="4" tint="0.39994506668294322"/>
        </patternFill>
      </fill>
    </dxf>
    <dxf>
      <fill>
        <patternFill>
          <bgColor rgb="FFFFFF00"/>
        </patternFill>
      </fill>
    </dxf>
    <dxf>
      <fill>
        <patternFill>
          <bgColor theme="4" tint="0.39994506668294322"/>
        </patternFill>
      </fill>
    </dxf>
    <dxf>
      <fill>
        <patternFill>
          <bgColor theme="5"/>
        </patternFill>
      </fill>
    </dxf>
    <dxf>
      <fill>
        <patternFill>
          <bgColor rgb="FFFFFF00"/>
        </patternFill>
      </fill>
    </dxf>
    <dxf>
      <fill>
        <patternFill>
          <bgColor theme="5"/>
        </patternFill>
      </fill>
    </dxf>
    <dxf>
      <fill>
        <patternFill>
          <bgColor theme="4" tint="0.39994506668294322"/>
        </patternFill>
      </fill>
    </dxf>
    <dxf>
      <fill>
        <patternFill>
          <bgColor theme="3" tint="0.59996337778862885"/>
        </patternFill>
      </fill>
    </dxf>
    <dxf>
      <fill>
        <patternFill>
          <bgColor theme="5"/>
        </patternFill>
      </fill>
    </dxf>
    <dxf>
      <fill>
        <patternFill>
          <bgColor rgb="FFFFFF00"/>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rgb="FFFFFF00"/>
        </patternFill>
      </fill>
    </dxf>
    <dxf>
      <fill>
        <patternFill>
          <bgColor theme="5"/>
        </patternFill>
      </fill>
    </dxf>
    <dxf>
      <fill>
        <patternFill>
          <bgColor theme="4" tint="0.39994506668294322"/>
        </patternFill>
      </fill>
    </dxf>
    <dxf>
      <fill>
        <patternFill>
          <bgColor theme="3" tint="0.59996337778862885"/>
        </patternFill>
      </fill>
    </dxf>
    <dxf>
      <fill>
        <patternFill>
          <bgColor rgb="FFFFFF00"/>
        </patternFill>
      </fill>
    </dxf>
    <dxf>
      <fill>
        <patternFill>
          <bgColor theme="5"/>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theme="4" tint="0.39994506668294322"/>
        </patternFill>
      </fill>
    </dxf>
    <dxf>
      <fill>
        <patternFill>
          <bgColor theme="3" tint="0.59996337778862885"/>
        </patternFill>
      </fill>
    </dxf>
    <dxf>
      <fill>
        <patternFill>
          <bgColor theme="5"/>
        </patternFill>
      </fill>
    </dxf>
    <dxf>
      <fill>
        <patternFill>
          <bgColor rgb="FFFFFF00"/>
        </patternFill>
      </fill>
    </dxf>
    <dxf>
      <fill>
        <patternFill>
          <bgColor theme="5"/>
        </patternFill>
      </fill>
    </dxf>
    <dxf>
      <fill>
        <patternFill>
          <bgColor rgb="FFFFFF00"/>
        </patternFill>
      </fill>
    </dxf>
    <dxf>
      <fill>
        <patternFill>
          <bgColor theme="4" tint="0.39994506668294322"/>
        </patternFill>
      </fill>
    </dxf>
    <dxf>
      <fill>
        <patternFill>
          <bgColor theme="4" tint="0.39994506668294322"/>
        </patternFill>
      </fill>
    </dxf>
    <dxf>
      <fill>
        <patternFill>
          <bgColor rgb="FFFFFF00"/>
        </patternFill>
      </fill>
    </dxf>
    <dxf>
      <fill>
        <patternFill>
          <bgColor theme="5"/>
        </patternFill>
      </fill>
    </dxf>
    <dxf>
      <fill>
        <patternFill>
          <bgColor rgb="FFFFFF00"/>
        </patternFill>
      </fill>
    </dxf>
    <dxf>
      <fill>
        <patternFill>
          <bgColor theme="4" tint="0.39994506668294322"/>
        </patternFill>
      </fill>
    </dxf>
    <dxf>
      <fill>
        <patternFill>
          <bgColor theme="3" tint="0.59996337778862885"/>
        </patternFill>
      </fill>
    </dxf>
    <dxf>
      <fill>
        <patternFill>
          <bgColor theme="5"/>
        </patternFill>
      </fill>
    </dxf>
    <dxf>
      <fill>
        <patternFill>
          <bgColor theme="4" tint="0.39994506668294322"/>
        </patternFill>
      </fill>
    </dxf>
    <dxf>
      <fill>
        <patternFill>
          <bgColor rgb="FFFFFF00"/>
        </patternFill>
      </fill>
    </dxf>
    <dxf>
      <fill>
        <patternFill>
          <bgColor theme="5"/>
        </patternFill>
      </fill>
    </dxf>
    <dxf>
      <fill>
        <patternFill>
          <bgColor theme="5"/>
        </patternFill>
      </fill>
    </dxf>
    <dxf>
      <fill>
        <patternFill>
          <bgColor rgb="FFFFFF00"/>
        </patternFill>
      </fill>
    </dxf>
    <dxf>
      <fill>
        <patternFill>
          <bgColor theme="4" tint="0.39994506668294322"/>
        </patternFill>
      </fill>
    </dxf>
    <dxf>
      <fill>
        <patternFill>
          <bgColor theme="5"/>
        </patternFill>
      </fill>
    </dxf>
    <dxf>
      <fill>
        <patternFill>
          <bgColor theme="4" tint="0.39994506668294322"/>
        </patternFill>
      </fill>
    </dxf>
    <dxf>
      <fill>
        <patternFill>
          <bgColor rgb="FFFFFF00"/>
        </patternFill>
      </fill>
    </dxf>
    <dxf>
      <fill>
        <patternFill>
          <bgColor theme="3" tint="0.59996337778862885"/>
        </patternFill>
      </fill>
    </dxf>
    <dxf>
      <fill>
        <patternFill>
          <bgColor theme="4" tint="0.39994506668294322"/>
        </patternFill>
      </fill>
    </dxf>
    <dxf>
      <fill>
        <patternFill>
          <bgColor theme="5"/>
        </patternFill>
      </fill>
    </dxf>
    <dxf>
      <fill>
        <patternFill>
          <bgColor rgb="FFFFFF00"/>
        </patternFill>
      </fill>
    </dxf>
    <dxf>
      <fill>
        <patternFill>
          <bgColor theme="4" tint="0.39994506668294322"/>
        </patternFill>
      </fill>
    </dxf>
    <dxf>
      <fill>
        <patternFill>
          <bgColor rgb="FFFFFF00"/>
        </patternFill>
      </fill>
    </dxf>
    <dxf>
      <fill>
        <patternFill>
          <bgColor theme="5"/>
        </patternFill>
      </fill>
    </dxf>
    <dxf>
      <fill>
        <patternFill>
          <bgColor theme="3" tint="0.59996337778862885"/>
        </patternFill>
      </fill>
    </dxf>
    <dxf>
      <fill>
        <patternFill>
          <bgColor theme="5"/>
        </patternFill>
      </fill>
    </dxf>
    <dxf>
      <fill>
        <patternFill>
          <bgColor rgb="FFFFFF00"/>
        </patternFill>
      </fill>
    </dxf>
    <dxf>
      <fill>
        <patternFill>
          <bgColor theme="4" tint="0.39994506668294322"/>
        </patternFill>
      </fill>
    </dxf>
    <dxf>
      <fill>
        <patternFill>
          <bgColor theme="5"/>
        </patternFill>
      </fill>
    </dxf>
    <dxf>
      <fill>
        <patternFill>
          <bgColor rgb="FFFFFF00"/>
        </patternFill>
      </fill>
    </dxf>
    <dxf>
      <fill>
        <patternFill>
          <bgColor theme="4" tint="0.39994506668294322"/>
        </patternFill>
      </fill>
    </dxf>
    <dxf>
      <fill>
        <patternFill>
          <bgColor theme="4" tint="0.39994506668294322"/>
        </patternFill>
      </fill>
    </dxf>
    <dxf>
      <fill>
        <patternFill>
          <bgColor theme="5"/>
        </patternFill>
      </fill>
    </dxf>
    <dxf>
      <fill>
        <patternFill>
          <bgColor rgb="FFFFFF00"/>
        </patternFill>
      </fill>
    </dxf>
    <dxf>
      <fill>
        <patternFill>
          <bgColor theme="4" tint="0.39994506668294322"/>
        </patternFill>
      </fill>
    </dxf>
    <dxf>
      <fill>
        <patternFill>
          <bgColor theme="3" tint="0.59996337778862885"/>
        </patternFill>
      </fill>
    </dxf>
    <dxf>
      <fill>
        <patternFill>
          <bgColor rgb="FFFFFF00"/>
        </patternFill>
      </fill>
    </dxf>
    <dxf>
      <fill>
        <patternFill>
          <bgColor theme="5"/>
        </patternFill>
      </fill>
    </dxf>
    <dxf>
      <fill>
        <patternFill>
          <bgColor theme="4" tint="0.39994506668294322"/>
        </patternFill>
      </fill>
    </dxf>
    <dxf>
      <fill>
        <patternFill>
          <bgColor theme="0" tint="-0.14996795556505021"/>
        </patternFill>
      </fill>
    </dxf>
    <dxf>
      <fill>
        <patternFill>
          <bgColor theme="5"/>
        </patternFill>
      </fill>
    </dxf>
    <dxf>
      <fill>
        <patternFill>
          <bgColor rgb="FFFFFF00"/>
        </patternFill>
      </fill>
    </dxf>
    <dxf>
      <fill>
        <patternFill>
          <bgColor theme="5"/>
        </patternFill>
      </fill>
    </dxf>
    <dxf>
      <fill>
        <patternFill>
          <bgColor theme="5"/>
        </patternFill>
      </fill>
    </dxf>
    <dxf>
      <fill>
        <patternFill>
          <bgColor theme="0" tint="-0.14996795556505021"/>
        </patternFill>
      </fill>
    </dxf>
    <dxf>
      <fill>
        <patternFill>
          <bgColor theme="5"/>
        </patternFill>
      </fill>
    </dxf>
    <dxf>
      <fill>
        <patternFill>
          <bgColor theme="5"/>
        </patternFill>
      </fill>
    </dxf>
    <dxf>
      <fill>
        <patternFill>
          <bgColor theme="0" tint="-0.14996795556505021"/>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0" tint="-0.14996795556505021"/>
        </patternFill>
      </fill>
    </dxf>
    <dxf>
      <fill>
        <patternFill>
          <bgColor theme="5"/>
        </patternFill>
      </fill>
    </dxf>
    <dxf>
      <fill>
        <patternFill>
          <bgColor theme="5"/>
        </patternFill>
      </fill>
    </dxf>
    <dxf>
      <fill>
        <patternFill>
          <bgColor theme="5"/>
        </patternFill>
      </fill>
    </dxf>
    <dxf>
      <fill>
        <patternFill>
          <bgColor theme="0" tint="-0.14996795556505021"/>
        </patternFill>
      </fill>
    </dxf>
    <dxf>
      <fill>
        <patternFill>
          <bgColor theme="5"/>
        </patternFill>
      </fill>
    </dxf>
    <dxf>
      <fill>
        <patternFill>
          <bgColor theme="5"/>
        </patternFill>
      </fill>
    </dxf>
    <dxf>
      <fill>
        <patternFill>
          <bgColor theme="5"/>
        </patternFill>
      </fill>
    </dxf>
    <dxf>
      <fill>
        <patternFill>
          <bgColor theme="0" tint="-0.14996795556505021"/>
        </patternFill>
      </fill>
    </dxf>
    <dxf>
      <fill>
        <patternFill>
          <bgColor theme="5"/>
        </patternFill>
      </fill>
    </dxf>
    <dxf>
      <fill>
        <patternFill>
          <bgColor theme="5"/>
        </patternFill>
      </fill>
    </dxf>
    <dxf>
      <fill>
        <patternFill>
          <bgColor theme="0" tint="-0.14996795556505021"/>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0" tint="-0.14996795556505021"/>
        </patternFill>
      </fill>
    </dxf>
    <dxf>
      <fill>
        <patternFill>
          <bgColor theme="5"/>
        </patternFill>
      </fill>
    </dxf>
    <dxf>
      <fill>
        <patternFill>
          <bgColor theme="5"/>
        </patternFill>
      </fill>
    </dxf>
    <dxf>
      <fill>
        <patternFill>
          <bgColor theme="5"/>
        </patternFill>
      </fill>
    </dxf>
    <dxf>
      <fill>
        <patternFill>
          <bgColor theme="0" tint="-0.14996795556505021"/>
        </patternFill>
      </fill>
    </dxf>
    <dxf>
      <fill>
        <patternFill>
          <bgColor theme="5"/>
        </patternFill>
      </fill>
    </dxf>
    <dxf>
      <fill>
        <patternFill>
          <fgColor rgb="FFC00000"/>
          <bgColor theme="5"/>
        </patternFill>
      </fill>
    </dxf>
    <dxf>
      <fill>
        <patternFill>
          <fgColor rgb="FFC00000"/>
          <bgColor theme="5"/>
        </patternFill>
      </fill>
    </dxf>
    <dxf>
      <fill>
        <patternFill>
          <fgColor rgb="FFC00000"/>
          <bgColor theme="5"/>
        </patternFill>
      </fill>
    </dxf>
    <dxf>
      <fill>
        <patternFill>
          <fgColor rgb="FFC00000"/>
          <bgColor theme="5"/>
        </patternFill>
      </fill>
    </dxf>
    <dxf>
      <fill>
        <patternFill>
          <fgColor rgb="FFC00000"/>
          <bgColor theme="5"/>
        </patternFill>
      </fill>
    </dxf>
    <dxf>
      <fill>
        <patternFill>
          <fgColor rgb="FFC00000"/>
          <bgColor theme="5"/>
        </patternFill>
      </fill>
    </dxf>
    <dxf>
      <fill>
        <patternFill>
          <fgColor rgb="FFC00000"/>
          <bgColor theme="5"/>
        </patternFill>
      </fill>
    </dxf>
    <dxf>
      <fill>
        <patternFill>
          <fgColor rgb="FFC00000"/>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bgColor theme="5"/>
        </patternFill>
      </fill>
    </dxf>
    <dxf>
      <font>
        <color theme="0"/>
      </font>
      <fill>
        <patternFill patternType="solid">
          <bgColor theme="5"/>
        </patternFill>
      </fill>
    </dxf>
    <dxf>
      <font>
        <color theme="0"/>
      </font>
      <fill>
        <patternFill>
          <bgColor theme="5"/>
        </patternFill>
      </fill>
    </dxf>
    <dxf>
      <font>
        <color theme="0"/>
      </font>
      <fill>
        <patternFill>
          <bgColor theme="5"/>
        </patternFill>
      </fill>
    </dxf>
    <dxf>
      <font>
        <color theme="0"/>
      </font>
      <fill>
        <patternFill patternType="solid">
          <bgColor theme="5"/>
        </patternFill>
      </fill>
    </dxf>
    <dxf>
      <font>
        <color theme="0"/>
      </font>
      <fill>
        <patternFill patternType="solid">
          <bgColor theme="5"/>
        </patternFill>
      </fill>
    </dxf>
    <dxf>
      <font>
        <color theme="0"/>
      </font>
      <fill>
        <patternFill>
          <bgColor theme="5"/>
        </patternFill>
      </fill>
    </dxf>
    <dxf>
      <font>
        <color theme="0"/>
      </font>
      <fill>
        <patternFill>
          <bgColor theme="5"/>
        </patternFill>
      </fill>
    </dxf>
    <dxf>
      <font>
        <color theme="0"/>
      </font>
      <fill>
        <patternFill patternType="solid">
          <bgColor theme="5"/>
        </patternFill>
      </fill>
    </dxf>
    <dxf>
      <font>
        <color theme="0"/>
      </font>
      <fill>
        <patternFill>
          <bgColor theme="5"/>
        </patternFill>
      </fill>
    </dxf>
    <dxf>
      <font>
        <color theme="0"/>
      </font>
      <fill>
        <patternFill patternType="solid">
          <bgColor theme="5"/>
        </patternFill>
      </fill>
    </dxf>
    <dxf>
      <font>
        <color theme="0"/>
      </font>
      <fill>
        <patternFill>
          <bgColor theme="5"/>
        </patternFill>
      </fill>
    </dxf>
    <dxf>
      <font>
        <color theme="0"/>
      </font>
      <fill>
        <patternFill patternType="solid">
          <bgColor theme="5"/>
        </patternFill>
      </fill>
    </dxf>
    <dxf>
      <font>
        <color theme="0"/>
      </font>
      <fill>
        <patternFill>
          <bgColor theme="5"/>
        </patternFill>
      </fill>
    </dxf>
    <dxf>
      <font>
        <color theme="0"/>
      </font>
      <fill>
        <patternFill patternType="solid">
          <bgColor theme="5"/>
        </patternFill>
      </fill>
    </dxf>
    <dxf>
      <font>
        <color theme="0"/>
      </font>
      <fill>
        <patternFill>
          <bgColor theme="5"/>
        </patternFill>
      </fill>
    </dxf>
    <dxf>
      <font>
        <color theme="0"/>
      </font>
      <fill>
        <patternFill patternType="solid">
          <bgColor theme="5"/>
        </patternFill>
      </fill>
    </dxf>
  </dxfs>
  <tableStyles count="0" defaultTableStyle="TableStyleMedium9" defaultPivotStyle="PivotStyleMedium4"/>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charts/_rels/chart1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charts/_rels/chart1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charts/_rels/chart1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charts/_rels/chart1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charts/_rels/chart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charts/_rels/chart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charts/_rels/chart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charts/_rels/chart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charts/_rels/chart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charts/_rels/chart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249489039170268E-2"/>
          <c:y val="0.23538040147053177"/>
          <c:w val="0.9388139051422818"/>
          <c:h val="0.63011651197487861"/>
        </c:manualLayout>
      </c:layout>
      <c:barChart>
        <c:barDir val="bar"/>
        <c:grouping val="clustered"/>
        <c:varyColors val="0"/>
        <c:ser>
          <c:idx val="1"/>
          <c:order val="0"/>
          <c:spPr>
            <a:solidFill>
              <a:schemeClr val="bg1">
                <a:lumMod val="85000"/>
              </a:schemeClr>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F-5601-4E46-BD75-CA652C174C32}"/>
              </c:ext>
            </c:extLst>
          </c:dPt>
          <c:val>
            <c:numRef>
              <c:f>'Budget- og regnskab'!$G$40</c:f>
              <c:numCache>
                <c:formatCode>0%</c:formatCode>
                <c:ptCount val="1"/>
                <c:pt idx="0">
                  <c:v>1</c:v>
                </c:pt>
              </c:numCache>
            </c:numRef>
          </c:val>
          <c:extLst>
            <c:ext xmlns:c16="http://schemas.microsoft.com/office/drawing/2014/chart" uri="{C3380CC4-5D6E-409C-BE32-E72D297353CC}">
              <c16:uniqueId val="{00000001-5601-4E46-BD75-CA652C174C32}"/>
            </c:ext>
          </c:extLst>
        </c:ser>
        <c:ser>
          <c:idx val="0"/>
          <c:order val="1"/>
          <c:tx>
            <c:strRef>
              <c:f>'Budget- og regnskab'!$A$40</c:f>
              <c:strCache>
                <c:ptCount val="1"/>
                <c:pt idx="0">
                  <c:v>Udbetalt</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3-5601-4E46-BD75-CA652C174C32}"/>
              </c:ext>
            </c:extLst>
          </c:dPt>
          <c:dLbls>
            <c:dLbl>
              <c:idx val="0"/>
              <c:tx>
                <c:rich>
                  <a:bodyPr rot="0" spcFirstLastPara="1" vertOverflow="overflow" horzOverflow="overflow" vert="horz" wrap="square" lIns="108000" tIns="19050" rIns="38100" bIns="19050" anchor="ctr" anchorCtr="0">
                    <a:noAutofit/>
                  </a:bodyPr>
                  <a:lstStyle/>
                  <a:p>
                    <a:pPr algn="l">
                      <a:defRPr sz="2000" b="0" i="0" u="none" strike="noStrike" kern="1200" baseline="0">
                        <a:solidFill>
                          <a:schemeClr val="bg1"/>
                        </a:solidFill>
                        <a:latin typeface="Impact" panose="020B0806030902050204" pitchFamily="34" charset="0"/>
                        <a:ea typeface="+mn-ea"/>
                        <a:cs typeface="+mn-cs"/>
                      </a:defRPr>
                    </a:pPr>
                    <a:fld id="{0FA8C8EE-3C8D-418C-8F9B-B8F78B16AAC6}" type="VALUE">
                      <a:rPr lang="en-US" b="0">
                        <a:latin typeface="Impact" panose="020B0806030902050204" pitchFamily="34" charset="0"/>
                      </a:rPr>
                      <a:pPr algn="l">
                        <a:defRPr sz="2000" b="0" i="0" u="none" strike="noStrike" kern="1200" baseline="0">
                          <a:solidFill>
                            <a:schemeClr val="bg1"/>
                          </a:solidFill>
                          <a:latin typeface="Impact" panose="020B0806030902050204" pitchFamily="34" charset="0"/>
                          <a:ea typeface="+mn-ea"/>
                          <a:cs typeface="+mn-cs"/>
                        </a:defRPr>
                      </a:pPr>
                      <a:t>[VÆRDI]</a:t>
                    </a:fld>
                    <a:endParaRPr lang="da-DK"/>
                  </a:p>
                </c:rich>
              </c:tx>
              <c:spPr>
                <a:noFill/>
                <a:ln>
                  <a:noFill/>
                </a:ln>
                <a:effectLst/>
              </c:spPr>
              <c:dLblPos val="inBase"/>
              <c:showLegendKey val="0"/>
              <c:showVal val="1"/>
              <c:showCatName val="0"/>
              <c:showSerName val="0"/>
              <c:showPercent val="0"/>
              <c:showBubbleSize val="0"/>
              <c:extLst>
                <c:ext xmlns:c15="http://schemas.microsoft.com/office/drawing/2012/chart" uri="{CE6537A1-D6FC-4f65-9D91-7224C49458BB}">
                  <c15:layout>
                    <c:manualLayout>
                      <c:w val="0.1777410386683459"/>
                      <c:h val="0.52447721096197331"/>
                    </c:manualLayout>
                  </c15:layout>
                  <c15:dlblFieldTable/>
                  <c15:showDataLabelsRange val="0"/>
                </c:ext>
                <c:ext xmlns:c16="http://schemas.microsoft.com/office/drawing/2014/chart" uri="{C3380CC4-5D6E-409C-BE32-E72D297353CC}">
                  <c16:uniqueId val="{00000003-5601-4E46-BD75-CA652C174C32}"/>
                </c:ext>
              </c:extLst>
            </c:dLbl>
            <c:spPr>
              <a:noFill/>
              <a:ln>
                <a:noFill/>
              </a:ln>
              <a:effectLst/>
            </c:spPr>
            <c:txPr>
              <a:bodyPr rot="0" spcFirstLastPara="1" vertOverflow="ellipsis" vert="horz" wrap="square" lIns="38100" tIns="19050" rIns="38100" bIns="19050" anchor="ctr" anchorCtr="0">
                <a:spAutoFit/>
              </a:bodyPr>
              <a:lstStyle/>
              <a:p>
                <a:pPr algn="ctr">
                  <a:defRPr sz="2000" b="0" i="0" u="none" strike="noStrike" kern="1200" baseline="0">
                    <a:solidFill>
                      <a:schemeClr val="bg1"/>
                    </a:solidFill>
                    <a:latin typeface="+mn-lt"/>
                    <a:ea typeface="+mn-ea"/>
                    <a:cs typeface="+mn-cs"/>
                  </a:defRPr>
                </a:pPr>
                <a:endParaRPr lang="da-DK"/>
              </a:p>
            </c:txPr>
            <c:dLblPos val="inBase"/>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'Budget- og regnskab'!$E$40</c:f>
              <c:numCache>
                <c:formatCode>0%</c:formatCode>
                <c:ptCount val="1"/>
                <c:pt idx="0">
                  <c:v>0</c:v>
                </c:pt>
              </c:numCache>
            </c:numRef>
          </c:val>
          <c:extLst>
            <c:ext xmlns:c16="http://schemas.microsoft.com/office/drawing/2014/chart" uri="{C3380CC4-5D6E-409C-BE32-E72D297353CC}">
              <c16:uniqueId val="{00000000-5601-4E46-BD75-CA652C174C32}"/>
            </c:ext>
          </c:extLst>
        </c:ser>
        <c:dLbls>
          <c:showLegendKey val="0"/>
          <c:showVal val="0"/>
          <c:showCatName val="0"/>
          <c:showSerName val="0"/>
          <c:showPercent val="0"/>
          <c:showBubbleSize val="0"/>
        </c:dLbls>
        <c:gapWidth val="0"/>
        <c:overlap val="100"/>
        <c:axId val="791948479"/>
        <c:axId val="791946399"/>
      </c:barChart>
      <c:scatterChart>
        <c:scatterStyle val="lineMarker"/>
        <c:varyColors val="0"/>
        <c:ser>
          <c:idx val="2"/>
          <c:order val="2"/>
          <c:tx>
            <c:v>Icon</c:v>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'Budget- og regnskab'!$I$40</c:f>
              <c:numCache>
                <c:formatCode>0%</c:formatCode>
                <c:ptCount val="1"/>
                <c:pt idx="0">
                  <c:v>0.17499999999999999</c:v>
                </c:pt>
              </c:numCache>
            </c:numRef>
          </c:xVal>
          <c:yVal>
            <c:numLit>
              <c:formatCode>General</c:formatCode>
              <c:ptCount val="1"/>
              <c:pt idx="0">
                <c:v>0.5</c:v>
              </c:pt>
            </c:numLit>
          </c:yVal>
          <c:smooth val="0"/>
          <c:extLst>
            <c:ext xmlns:c16="http://schemas.microsoft.com/office/drawing/2014/chart" uri="{C3380CC4-5D6E-409C-BE32-E72D297353CC}">
              <c16:uniqueId val="{00000017-5601-4E46-BD75-CA652C174C32}"/>
            </c:ext>
          </c:extLst>
        </c:ser>
        <c:dLbls>
          <c:showLegendKey val="0"/>
          <c:showVal val="0"/>
          <c:showCatName val="0"/>
          <c:showSerName val="0"/>
          <c:showPercent val="0"/>
          <c:showBubbleSize val="0"/>
        </c:dLbls>
        <c:axId val="588502384"/>
        <c:axId val="588490320"/>
      </c:scatterChart>
      <c:catAx>
        <c:axId val="791948479"/>
        <c:scaling>
          <c:orientation val="minMax"/>
        </c:scaling>
        <c:delete val="1"/>
        <c:axPos val="l"/>
        <c:numFmt formatCode="#,##0.00\ &quot;kr.&quot;" sourceLinked="1"/>
        <c:majorTickMark val="out"/>
        <c:minorTickMark val="none"/>
        <c:tickLblPos val="nextTo"/>
        <c:crossAx val="791946399"/>
        <c:crosses val="autoZero"/>
        <c:auto val="1"/>
        <c:lblAlgn val="ctr"/>
        <c:lblOffset val="100"/>
        <c:tickMarkSkip val="1"/>
        <c:noMultiLvlLbl val="0"/>
      </c:catAx>
      <c:valAx>
        <c:axId val="791946399"/>
        <c:scaling>
          <c:orientation val="minMax"/>
          <c:max val="1"/>
          <c:min val="0"/>
        </c:scaling>
        <c:delete val="1"/>
        <c:axPos val="b"/>
        <c:numFmt formatCode="0%" sourceLinked="1"/>
        <c:majorTickMark val="out"/>
        <c:minorTickMark val="none"/>
        <c:tickLblPos val="nextTo"/>
        <c:crossAx val="791948479"/>
        <c:crosses val="autoZero"/>
        <c:crossBetween val="between"/>
      </c:valAx>
      <c:valAx>
        <c:axId val="588490320"/>
        <c:scaling>
          <c:orientation val="minMax"/>
          <c:max val="1"/>
        </c:scaling>
        <c:delete val="1"/>
        <c:axPos val="r"/>
        <c:numFmt formatCode="General" sourceLinked="1"/>
        <c:majorTickMark val="out"/>
        <c:minorTickMark val="none"/>
        <c:tickLblPos val="nextTo"/>
        <c:crossAx val="588502384"/>
        <c:crosses val="max"/>
        <c:crossBetween val="midCat"/>
      </c:valAx>
      <c:valAx>
        <c:axId val="588502384"/>
        <c:scaling>
          <c:orientation val="minMax"/>
        </c:scaling>
        <c:delete val="1"/>
        <c:axPos val="t"/>
        <c:numFmt formatCode="0%" sourceLinked="1"/>
        <c:majorTickMark val="out"/>
        <c:minorTickMark val="none"/>
        <c:tickLblPos val="nextTo"/>
        <c:crossAx val="588490320"/>
        <c:crosses val="max"/>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'Budget- og regnskab'!$A$164</c:f>
              <c:strCache>
                <c:ptCount val="1"/>
                <c:pt idx="0">
                  <c:v>Udbetalt</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1-97C1-49F3-B3F8-82A8A13B18B9}"/>
              </c:ext>
            </c:extLst>
          </c:dPt>
          <c:dLbls>
            <c:dLbl>
              <c:idx val="0"/>
              <c:tx>
                <c:rich>
                  <a:bodyPr rot="0" spcFirstLastPara="1" vertOverflow="overflow" horzOverflow="overflow" vert="horz" wrap="square" lIns="108000" tIns="19050" rIns="38100" bIns="19050" anchor="ctr" anchorCtr="0">
                    <a:noAutofit/>
                  </a:bodyPr>
                  <a:lstStyle/>
                  <a:p>
                    <a:pPr algn="l">
                      <a:defRPr sz="2000" b="0" i="0" u="none" strike="noStrike" kern="1200" baseline="0">
                        <a:solidFill>
                          <a:schemeClr val="bg1"/>
                        </a:solidFill>
                        <a:latin typeface="Impact" panose="020B0806030902050204" pitchFamily="34" charset="0"/>
                        <a:ea typeface="+mn-ea"/>
                        <a:cs typeface="+mn-cs"/>
                      </a:defRPr>
                    </a:pPr>
                    <a:fld id="{0FA8C8EE-3C8D-418C-8F9B-B8F78B16AAC6}" type="VALUE">
                      <a:rPr lang="en-US" b="0">
                        <a:latin typeface="Impact" panose="020B0806030902050204" pitchFamily="34" charset="0"/>
                      </a:rPr>
                      <a:pPr algn="l">
                        <a:defRPr sz="2000" b="0" i="0" u="none" strike="noStrike" kern="1200" baseline="0">
                          <a:solidFill>
                            <a:schemeClr val="bg1"/>
                          </a:solidFill>
                          <a:latin typeface="Impact" panose="020B0806030902050204" pitchFamily="34" charset="0"/>
                          <a:ea typeface="+mn-ea"/>
                          <a:cs typeface="+mn-cs"/>
                        </a:defRPr>
                      </a:pPr>
                      <a:t>[VÆRDI]</a:t>
                    </a:fld>
                    <a:endParaRPr lang="da-DK"/>
                  </a:p>
                </c:rich>
              </c:tx>
              <c:spPr>
                <a:noFill/>
                <a:ln>
                  <a:noFill/>
                </a:ln>
                <a:effectLst/>
              </c:spPr>
              <c:dLblPos val="inBase"/>
              <c:showLegendKey val="0"/>
              <c:showVal val="1"/>
              <c:showCatName val="0"/>
              <c:showSerName val="0"/>
              <c:showPercent val="0"/>
              <c:showBubbleSize val="0"/>
              <c:extLst>
                <c:ext xmlns:c15="http://schemas.microsoft.com/office/drawing/2012/chart" uri="{CE6537A1-D6FC-4f65-9D91-7224C49458BB}">
                  <c15:layout>
                    <c:manualLayout>
                      <c:w val="0.1777410386683459"/>
                      <c:h val="0.52447721096197331"/>
                    </c:manualLayout>
                  </c15:layout>
                  <c15:dlblFieldTable/>
                  <c15:showDataLabelsRange val="0"/>
                </c:ext>
                <c:ext xmlns:c16="http://schemas.microsoft.com/office/drawing/2014/chart" uri="{C3380CC4-5D6E-409C-BE32-E72D297353CC}">
                  <c16:uniqueId val="{00000001-97C1-49F3-B3F8-82A8A13B18B9}"/>
                </c:ext>
              </c:extLst>
            </c:dLbl>
            <c:spPr>
              <a:noFill/>
              <a:ln>
                <a:noFill/>
              </a:ln>
              <a:effectLst/>
            </c:spPr>
            <c:txPr>
              <a:bodyPr rot="0" spcFirstLastPara="1" vertOverflow="ellipsis" vert="horz" wrap="square" lIns="38100" tIns="19050" rIns="38100" bIns="19050" anchor="ctr" anchorCtr="0">
                <a:spAutoFit/>
              </a:bodyPr>
              <a:lstStyle/>
              <a:p>
                <a:pPr algn="ctr">
                  <a:defRPr sz="2000" b="0" i="0" u="none" strike="noStrike" kern="1200" baseline="0">
                    <a:solidFill>
                      <a:schemeClr val="bg1"/>
                    </a:solidFill>
                    <a:latin typeface="+mn-lt"/>
                    <a:ea typeface="+mn-ea"/>
                    <a:cs typeface="+mn-cs"/>
                  </a:defRPr>
                </a:pPr>
                <a:endParaRPr lang="da-DK"/>
              </a:p>
            </c:txPr>
            <c:dLblPos val="inBase"/>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'Budget- og regnskab'!$E$164</c:f>
              <c:numCache>
                <c:formatCode>0%</c:formatCode>
                <c:ptCount val="1"/>
                <c:pt idx="0">
                  <c:v>0</c:v>
                </c:pt>
              </c:numCache>
            </c:numRef>
          </c:val>
          <c:extLst>
            <c:ext xmlns:c16="http://schemas.microsoft.com/office/drawing/2014/chart" uri="{C3380CC4-5D6E-409C-BE32-E72D297353CC}">
              <c16:uniqueId val="{00000002-97C1-49F3-B3F8-82A8A13B18B9}"/>
            </c:ext>
          </c:extLst>
        </c:ser>
        <c:dLbls>
          <c:showLegendKey val="0"/>
          <c:showVal val="0"/>
          <c:showCatName val="0"/>
          <c:showSerName val="0"/>
          <c:showPercent val="0"/>
          <c:showBubbleSize val="0"/>
        </c:dLbls>
        <c:gapWidth val="0"/>
        <c:overlap val="100"/>
        <c:axId val="791948479"/>
        <c:axId val="791946399"/>
      </c:barChart>
      <c:scatterChart>
        <c:scatterStyle val="lineMarker"/>
        <c:varyColors val="0"/>
        <c:ser>
          <c:idx val="2"/>
          <c:order val="1"/>
          <c:tx>
            <c:v>Icon</c:v>
          </c:tx>
          <c:spPr>
            <a:ln w="25400" cap="rnd">
              <a:noFill/>
              <a:round/>
            </a:ln>
            <a:effectLst/>
          </c:spPr>
          <c:marker>
            <c:symbol val="picture"/>
            <c:spPr>
              <a:blipFill>
                <a:blip xmlns:r="http://schemas.openxmlformats.org/officeDocument/2006/relationships" r:embed="rId2"/>
                <a:stretch>
                  <a:fillRect/>
                </a:stretch>
              </a:blipFill>
              <a:ln w="25400">
                <a:noFill/>
              </a:ln>
              <a:effectLst/>
            </c:spPr>
          </c:marker>
          <c:xVal>
            <c:numRef>
              <c:f>'Budget- og regnskab'!$I$164</c:f>
              <c:numCache>
                <c:formatCode>0%</c:formatCode>
                <c:ptCount val="1"/>
                <c:pt idx="0">
                  <c:v>0.17499999999999999</c:v>
                </c:pt>
              </c:numCache>
            </c:numRef>
          </c:xVal>
          <c:yVal>
            <c:numLit>
              <c:formatCode>General</c:formatCode>
              <c:ptCount val="1"/>
              <c:pt idx="0">
                <c:v>0.5</c:v>
              </c:pt>
            </c:numLit>
          </c:yVal>
          <c:smooth val="0"/>
          <c:extLst>
            <c:ext xmlns:c16="http://schemas.microsoft.com/office/drawing/2014/chart" uri="{C3380CC4-5D6E-409C-BE32-E72D297353CC}">
              <c16:uniqueId val="{00000003-97C1-49F3-B3F8-82A8A13B18B9}"/>
            </c:ext>
          </c:extLst>
        </c:ser>
        <c:dLbls>
          <c:showLegendKey val="0"/>
          <c:showVal val="0"/>
          <c:showCatName val="0"/>
          <c:showSerName val="0"/>
          <c:showPercent val="0"/>
          <c:showBubbleSize val="0"/>
        </c:dLbls>
        <c:axId val="588502384"/>
        <c:axId val="588490320"/>
      </c:scatterChart>
      <c:catAx>
        <c:axId val="791948479"/>
        <c:scaling>
          <c:orientation val="minMax"/>
        </c:scaling>
        <c:delete val="1"/>
        <c:axPos val="l"/>
        <c:numFmt formatCode="#,##0.00\ &quot;kr.&quot;" sourceLinked="1"/>
        <c:majorTickMark val="out"/>
        <c:minorTickMark val="none"/>
        <c:tickLblPos val="nextTo"/>
        <c:crossAx val="791946399"/>
        <c:crosses val="autoZero"/>
        <c:auto val="1"/>
        <c:lblAlgn val="ctr"/>
        <c:lblOffset val="100"/>
        <c:tickMarkSkip val="1"/>
        <c:noMultiLvlLbl val="0"/>
      </c:catAx>
      <c:valAx>
        <c:axId val="791946399"/>
        <c:scaling>
          <c:orientation val="minMax"/>
          <c:max val="1"/>
          <c:min val="0"/>
        </c:scaling>
        <c:delete val="1"/>
        <c:axPos val="b"/>
        <c:numFmt formatCode="0%" sourceLinked="1"/>
        <c:majorTickMark val="out"/>
        <c:minorTickMark val="none"/>
        <c:tickLblPos val="nextTo"/>
        <c:crossAx val="791948479"/>
        <c:crosses val="autoZero"/>
        <c:crossBetween val="between"/>
      </c:valAx>
      <c:valAx>
        <c:axId val="588490320"/>
        <c:scaling>
          <c:orientation val="minMax"/>
          <c:max val="1"/>
        </c:scaling>
        <c:delete val="1"/>
        <c:axPos val="r"/>
        <c:numFmt formatCode="General" sourceLinked="1"/>
        <c:majorTickMark val="out"/>
        <c:minorTickMark val="none"/>
        <c:tickLblPos val="nextTo"/>
        <c:crossAx val="588502384"/>
        <c:crosses val="max"/>
        <c:crossBetween val="midCat"/>
      </c:valAx>
      <c:valAx>
        <c:axId val="588502384"/>
        <c:scaling>
          <c:orientation val="minMax"/>
        </c:scaling>
        <c:delete val="1"/>
        <c:axPos val="t"/>
        <c:numFmt formatCode="0%" sourceLinked="1"/>
        <c:majorTickMark val="out"/>
        <c:minorTickMark val="none"/>
        <c:tickLblPos val="nextTo"/>
        <c:crossAx val="588490320"/>
        <c:crosses val="max"/>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249489039170268E-2"/>
          <c:y val="0.23538040147053177"/>
          <c:w val="0.9388139051422818"/>
          <c:h val="0.63011651197487861"/>
        </c:manualLayout>
      </c:layout>
      <c:barChart>
        <c:barDir val="bar"/>
        <c:grouping val="clustered"/>
        <c:varyColors val="0"/>
        <c:ser>
          <c:idx val="1"/>
          <c:order val="0"/>
          <c:spPr>
            <a:solidFill>
              <a:schemeClr val="bg1">
                <a:lumMod val="85000"/>
              </a:schemeClr>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1-ACE3-493D-9163-9E0FDD49FD48}"/>
              </c:ext>
            </c:extLst>
          </c:dPt>
          <c:val>
            <c:numRef>
              <c:f>'Budget- og regnskab'!$G$226</c:f>
              <c:numCache>
                <c:formatCode>0%</c:formatCode>
                <c:ptCount val="1"/>
                <c:pt idx="0">
                  <c:v>1</c:v>
                </c:pt>
              </c:numCache>
            </c:numRef>
          </c:val>
          <c:extLst>
            <c:ext xmlns:c16="http://schemas.microsoft.com/office/drawing/2014/chart" uri="{C3380CC4-5D6E-409C-BE32-E72D297353CC}">
              <c16:uniqueId val="{00000002-ACE3-493D-9163-9E0FDD49FD48}"/>
            </c:ext>
          </c:extLst>
        </c:ser>
        <c:ser>
          <c:idx val="0"/>
          <c:order val="1"/>
          <c:tx>
            <c:strRef>
              <c:f>'Budget- og regnskab'!$A$226</c:f>
              <c:strCache>
                <c:ptCount val="1"/>
                <c:pt idx="0">
                  <c:v>Udbetalt</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4-ACE3-493D-9163-9E0FDD49FD48}"/>
              </c:ext>
            </c:extLst>
          </c:dPt>
          <c:dLbls>
            <c:dLbl>
              <c:idx val="0"/>
              <c:tx>
                <c:rich>
                  <a:bodyPr rot="0" spcFirstLastPara="1" vertOverflow="overflow" horzOverflow="overflow" vert="horz" wrap="square" lIns="108000" tIns="19050" rIns="38100" bIns="19050" anchor="ctr" anchorCtr="0">
                    <a:noAutofit/>
                  </a:bodyPr>
                  <a:lstStyle/>
                  <a:p>
                    <a:pPr algn="l">
                      <a:defRPr sz="2000" b="0" i="0" u="none" strike="noStrike" kern="1200" baseline="0">
                        <a:solidFill>
                          <a:schemeClr val="bg1"/>
                        </a:solidFill>
                        <a:latin typeface="Impact" panose="020B0806030902050204" pitchFamily="34" charset="0"/>
                        <a:ea typeface="+mn-ea"/>
                        <a:cs typeface="+mn-cs"/>
                      </a:defRPr>
                    </a:pPr>
                    <a:fld id="{0FA8C8EE-3C8D-418C-8F9B-B8F78B16AAC6}" type="VALUE">
                      <a:rPr lang="en-US" b="0">
                        <a:latin typeface="Impact" panose="020B0806030902050204" pitchFamily="34" charset="0"/>
                      </a:rPr>
                      <a:pPr algn="l">
                        <a:defRPr sz="2000" b="0" i="0" u="none" strike="noStrike" kern="1200" baseline="0">
                          <a:solidFill>
                            <a:schemeClr val="bg1"/>
                          </a:solidFill>
                          <a:latin typeface="Impact" panose="020B0806030902050204" pitchFamily="34" charset="0"/>
                          <a:ea typeface="+mn-ea"/>
                          <a:cs typeface="+mn-cs"/>
                        </a:defRPr>
                      </a:pPr>
                      <a:t>[VÆRDI]</a:t>
                    </a:fld>
                    <a:endParaRPr lang="da-DK"/>
                  </a:p>
                </c:rich>
              </c:tx>
              <c:spPr>
                <a:noFill/>
                <a:ln>
                  <a:noFill/>
                </a:ln>
                <a:effectLst/>
              </c:spPr>
              <c:dLblPos val="inBase"/>
              <c:showLegendKey val="0"/>
              <c:showVal val="1"/>
              <c:showCatName val="0"/>
              <c:showSerName val="0"/>
              <c:showPercent val="0"/>
              <c:showBubbleSize val="0"/>
              <c:extLst>
                <c:ext xmlns:c15="http://schemas.microsoft.com/office/drawing/2012/chart" uri="{CE6537A1-D6FC-4f65-9D91-7224C49458BB}">
                  <c15:layout>
                    <c:manualLayout>
                      <c:w val="0.1777410386683459"/>
                      <c:h val="0.52447721096197331"/>
                    </c:manualLayout>
                  </c15:layout>
                  <c15:dlblFieldTable/>
                  <c15:showDataLabelsRange val="0"/>
                </c:ext>
                <c:ext xmlns:c16="http://schemas.microsoft.com/office/drawing/2014/chart" uri="{C3380CC4-5D6E-409C-BE32-E72D297353CC}">
                  <c16:uniqueId val="{00000004-ACE3-493D-9163-9E0FDD49FD48}"/>
                </c:ext>
              </c:extLst>
            </c:dLbl>
            <c:spPr>
              <a:noFill/>
              <a:ln>
                <a:noFill/>
              </a:ln>
              <a:effectLst/>
            </c:spPr>
            <c:txPr>
              <a:bodyPr rot="0" spcFirstLastPara="1" vertOverflow="ellipsis" vert="horz" wrap="square" lIns="38100" tIns="19050" rIns="38100" bIns="19050" anchor="ctr" anchorCtr="0">
                <a:spAutoFit/>
              </a:bodyPr>
              <a:lstStyle/>
              <a:p>
                <a:pPr algn="ctr">
                  <a:defRPr sz="2000" b="0" i="0" u="none" strike="noStrike" kern="1200" baseline="0">
                    <a:solidFill>
                      <a:schemeClr val="bg1"/>
                    </a:solidFill>
                    <a:latin typeface="+mn-lt"/>
                    <a:ea typeface="+mn-ea"/>
                    <a:cs typeface="+mn-cs"/>
                  </a:defRPr>
                </a:pPr>
                <a:endParaRPr lang="da-DK"/>
              </a:p>
            </c:txPr>
            <c:dLblPos val="inBase"/>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'Budget- og regnskab'!$E$226</c:f>
              <c:numCache>
                <c:formatCode>0%</c:formatCode>
                <c:ptCount val="1"/>
                <c:pt idx="0">
                  <c:v>0</c:v>
                </c:pt>
              </c:numCache>
            </c:numRef>
          </c:val>
          <c:extLst>
            <c:ext xmlns:c16="http://schemas.microsoft.com/office/drawing/2014/chart" uri="{C3380CC4-5D6E-409C-BE32-E72D297353CC}">
              <c16:uniqueId val="{00000005-ACE3-493D-9163-9E0FDD49FD48}"/>
            </c:ext>
          </c:extLst>
        </c:ser>
        <c:dLbls>
          <c:showLegendKey val="0"/>
          <c:showVal val="0"/>
          <c:showCatName val="0"/>
          <c:showSerName val="0"/>
          <c:showPercent val="0"/>
          <c:showBubbleSize val="0"/>
        </c:dLbls>
        <c:gapWidth val="0"/>
        <c:overlap val="100"/>
        <c:axId val="791948479"/>
        <c:axId val="791946399"/>
      </c:barChart>
      <c:scatterChart>
        <c:scatterStyle val="lineMarker"/>
        <c:varyColors val="0"/>
        <c:ser>
          <c:idx val="2"/>
          <c:order val="2"/>
          <c:tx>
            <c:v>Icon</c:v>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'Budget- og regnskab'!$I$226</c:f>
              <c:numCache>
                <c:formatCode>0%</c:formatCode>
                <c:ptCount val="1"/>
                <c:pt idx="0">
                  <c:v>0.17499999999999999</c:v>
                </c:pt>
              </c:numCache>
            </c:numRef>
          </c:xVal>
          <c:yVal>
            <c:numLit>
              <c:formatCode>General</c:formatCode>
              <c:ptCount val="1"/>
              <c:pt idx="0">
                <c:v>0.5</c:v>
              </c:pt>
            </c:numLit>
          </c:yVal>
          <c:smooth val="0"/>
          <c:extLst>
            <c:ext xmlns:c16="http://schemas.microsoft.com/office/drawing/2014/chart" uri="{C3380CC4-5D6E-409C-BE32-E72D297353CC}">
              <c16:uniqueId val="{00000006-ACE3-493D-9163-9E0FDD49FD48}"/>
            </c:ext>
          </c:extLst>
        </c:ser>
        <c:dLbls>
          <c:showLegendKey val="0"/>
          <c:showVal val="0"/>
          <c:showCatName val="0"/>
          <c:showSerName val="0"/>
          <c:showPercent val="0"/>
          <c:showBubbleSize val="0"/>
        </c:dLbls>
        <c:axId val="588502384"/>
        <c:axId val="588490320"/>
      </c:scatterChart>
      <c:catAx>
        <c:axId val="791948479"/>
        <c:scaling>
          <c:orientation val="minMax"/>
        </c:scaling>
        <c:delete val="1"/>
        <c:axPos val="l"/>
        <c:numFmt formatCode="#,##0.00\ &quot;kr.&quot;" sourceLinked="1"/>
        <c:majorTickMark val="out"/>
        <c:minorTickMark val="none"/>
        <c:tickLblPos val="nextTo"/>
        <c:crossAx val="791946399"/>
        <c:crosses val="autoZero"/>
        <c:auto val="1"/>
        <c:lblAlgn val="ctr"/>
        <c:lblOffset val="100"/>
        <c:tickMarkSkip val="1"/>
        <c:noMultiLvlLbl val="0"/>
      </c:catAx>
      <c:valAx>
        <c:axId val="791946399"/>
        <c:scaling>
          <c:orientation val="minMax"/>
          <c:max val="1"/>
          <c:min val="0"/>
        </c:scaling>
        <c:delete val="1"/>
        <c:axPos val="b"/>
        <c:numFmt formatCode="0%" sourceLinked="1"/>
        <c:majorTickMark val="out"/>
        <c:minorTickMark val="none"/>
        <c:tickLblPos val="nextTo"/>
        <c:crossAx val="791948479"/>
        <c:crosses val="autoZero"/>
        <c:crossBetween val="between"/>
      </c:valAx>
      <c:valAx>
        <c:axId val="588490320"/>
        <c:scaling>
          <c:orientation val="minMax"/>
          <c:max val="1"/>
        </c:scaling>
        <c:delete val="1"/>
        <c:axPos val="r"/>
        <c:numFmt formatCode="General" sourceLinked="1"/>
        <c:majorTickMark val="out"/>
        <c:minorTickMark val="none"/>
        <c:tickLblPos val="nextTo"/>
        <c:crossAx val="588502384"/>
        <c:crosses val="max"/>
        <c:crossBetween val="midCat"/>
      </c:valAx>
      <c:valAx>
        <c:axId val="588502384"/>
        <c:scaling>
          <c:orientation val="minMax"/>
        </c:scaling>
        <c:delete val="1"/>
        <c:axPos val="t"/>
        <c:numFmt formatCode="0%" sourceLinked="1"/>
        <c:majorTickMark val="out"/>
        <c:minorTickMark val="none"/>
        <c:tickLblPos val="nextTo"/>
        <c:crossAx val="588490320"/>
        <c:crosses val="max"/>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'Budget- og regnskab'!$A$164</c:f>
              <c:strCache>
                <c:ptCount val="1"/>
                <c:pt idx="0">
                  <c:v>Udbetalt</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1-5619-4D3A-B6A4-50426017D537}"/>
              </c:ext>
            </c:extLst>
          </c:dPt>
          <c:dLbls>
            <c:dLbl>
              <c:idx val="0"/>
              <c:tx>
                <c:rich>
                  <a:bodyPr rot="0" spcFirstLastPara="1" vertOverflow="overflow" horzOverflow="overflow" vert="horz" wrap="square" lIns="108000" tIns="19050" rIns="38100" bIns="19050" anchor="ctr" anchorCtr="0">
                    <a:noAutofit/>
                  </a:bodyPr>
                  <a:lstStyle/>
                  <a:p>
                    <a:pPr algn="l">
                      <a:defRPr sz="2000" b="0" i="0" u="none" strike="noStrike" kern="1200" baseline="0">
                        <a:solidFill>
                          <a:schemeClr val="bg1"/>
                        </a:solidFill>
                        <a:latin typeface="Impact" panose="020B0806030902050204" pitchFamily="34" charset="0"/>
                        <a:ea typeface="+mn-ea"/>
                        <a:cs typeface="+mn-cs"/>
                      </a:defRPr>
                    </a:pPr>
                    <a:fld id="{0FA8C8EE-3C8D-418C-8F9B-B8F78B16AAC6}" type="VALUE">
                      <a:rPr lang="en-US" b="0">
                        <a:latin typeface="Impact" panose="020B0806030902050204" pitchFamily="34" charset="0"/>
                      </a:rPr>
                      <a:pPr algn="l">
                        <a:defRPr sz="2000" b="0" i="0" u="none" strike="noStrike" kern="1200" baseline="0">
                          <a:solidFill>
                            <a:schemeClr val="bg1"/>
                          </a:solidFill>
                          <a:latin typeface="Impact" panose="020B0806030902050204" pitchFamily="34" charset="0"/>
                          <a:ea typeface="+mn-ea"/>
                          <a:cs typeface="+mn-cs"/>
                        </a:defRPr>
                      </a:pPr>
                      <a:t>[VÆRDI]</a:t>
                    </a:fld>
                    <a:endParaRPr lang="da-DK"/>
                  </a:p>
                </c:rich>
              </c:tx>
              <c:spPr>
                <a:noFill/>
                <a:ln>
                  <a:noFill/>
                </a:ln>
                <a:effectLst/>
              </c:spPr>
              <c:dLblPos val="inBase"/>
              <c:showLegendKey val="0"/>
              <c:showVal val="1"/>
              <c:showCatName val="0"/>
              <c:showSerName val="0"/>
              <c:showPercent val="0"/>
              <c:showBubbleSize val="0"/>
              <c:extLst>
                <c:ext xmlns:c15="http://schemas.microsoft.com/office/drawing/2012/chart" uri="{CE6537A1-D6FC-4f65-9D91-7224C49458BB}">
                  <c15:layout>
                    <c:manualLayout>
                      <c:w val="0.1777410386683459"/>
                      <c:h val="0.52447721096197331"/>
                    </c:manualLayout>
                  </c15:layout>
                  <c15:dlblFieldTable/>
                  <c15:showDataLabelsRange val="0"/>
                </c:ext>
                <c:ext xmlns:c16="http://schemas.microsoft.com/office/drawing/2014/chart" uri="{C3380CC4-5D6E-409C-BE32-E72D297353CC}">
                  <c16:uniqueId val="{00000001-5619-4D3A-B6A4-50426017D537}"/>
                </c:ext>
              </c:extLst>
            </c:dLbl>
            <c:spPr>
              <a:noFill/>
              <a:ln>
                <a:noFill/>
              </a:ln>
              <a:effectLst/>
            </c:spPr>
            <c:txPr>
              <a:bodyPr rot="0" spcFirstLastPara="1" vertOverflow="ellipsis" vert="horz" wrap="square" lIns="38100" tIns="19050" rIns="38100" bIns="19050" anchor="ctr" anchorCtr="0">
                <a:spAutoFit/>
              </a:bodyPr>
              <a:lstStyle/>
              <a:p>
                <a:pPr algn="ctr">
                  <a:defRPr sz="2000" b="0" i="0" u="none" strike="noStrike" kern="1200" baseline="0">
                    <a:solidFill>
                      <a:schemeClr val="bg1"/>
                    </a:solidFill>
                    <a:latin typeface="+mn-lt"/>
                    <a:ea typeface="+mn-ea"/>
                    <a:cs typeface="+mn-cs"/>
                  </a:defRPr>
                </a:pPr>
                <a:endParaRPr lang="da-DK"/>
              </a:p>
            </c:txPr>
            <c:dLblPos val="inBase"/>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'Budget- og regnskab'!$E$164</c:f>
              <c:numCache>
                <c:formatCode>0%</c:formatCode>
                <c:ptCount val="1"/>
                <c:pt idx="0">
                  <c:v>0</c:v>
                </c:pt>
              </c:numCache>
            </c:numRef>
          </c:val>
          <c:extLst>
            <c:ext xmlns:c16="http://schemas.microsoft.com/office/drawing/2014/chart" uri="{C3380CC4-5D6E-409C-BE32-E72D297353CC}">
              <c16:uniqueId val="{00000002-5619-4D3A-B6A4-50426017D537}"/>
            </c:ext>
          </c:extLst>
        </c:ser>
        <c:dLbls>
          <c:showLegendKey val="0"/>
          <c:showVal val="0"/>
          <c:showCatName val="0"/>
          <c:showSerName val="0"/>
          <c:showPercent val="0"/>
          <c:showBubbleSize val="0"/>
        </c:dLbls>
        <c:gapWidth val="0"/>
        <c:overlap val="100"/>
        <c:axId val="791948479"/>
        <c:axId val="791946399"/>
      </c:barChart>
      <c:scatterChart>
        <c:scatterStyle val="lineMarker"/>
        <c:varyColors val="0"/>
        <c:ser>
          <c:idx val="2"/>
          <c:order val="1"/>
          <c:tx>
            <c:v>Icon</c:v>
          </c:tx>
          <c:spPr>
            <a:ln w="25400" cap="rnd">
              <a:noFill/>
              <a:round/>
            </a:ln>
            <a:effectLst/>
          </c:spPr>
          <c:marker>
            <c:symbol val="picture"/>
            <c:spPr>
              <a:blipFill>
                <a:blip xmlns:r="http://schemas.openxmlformats.org/officeDocument/2006/relationships" r:embed="rId2"/>
                <a:stretch>
                  <a:fillRect/>
                </a:stretch>
              </a:blipFill>
              <a:ln w="25400">
                <a:noFill/>
              </a:ln>
              <a:effectLst/>
            </c:spPr>
          </c:marker>
          <c:xVal>
            <c:numRef>
              <c:f>'Budget- og regnskab'!$I$164</c:f>
              <c:numCache>
                <c:formatCode>0%</c:formatCode>
                <c:ptCount val="1"/>
                <c:pt idx="0">
                  <c:v>0.17499999999999999</c:v>
                </c:pt>
              </c:numCache>
            </c:numRef>
          </c:xVal>
          <c:yVal>
            <c:numLit>
              <c:formatCode>General</c:formatCode>
              <c:ptCount val="1"/>
              <c:pt idx="0">
                <c:v>0.5</c:v>
              </c:pt>
            </c:numLit>
          </c:yVal>
          <c:smooth val="0"/>
          <c:extLst>
            <c:ext xmlns:c16="http://schemas.microsoft.com/office/drawing/2014/chart" uri="{C3380CC4-5D6E-409C-BE32-E72D297353CC}">
              <c16:uniqueId val="{00000003-5619-4D3A-B6A4-50426017D537}"/>
            </c:ext>
          </c:extLst>
        </c:ser>
        <c:dLbls>
          <c:showLegendKey val="0"/>
          <c:showVal val="0"/>
          <c:showCatName val="0"/>
          <c:showSerName val="0"/>
          <c:showPercent val="0"/>
          <c:showBubbleSize val="0"/>
        </c:dLbls>
        <c:axId val="588502384"/>
        <c:axId val="588490320"/>
      </c:scatterChart>
      <c:catAx>
        <c:axId val="791948479"/>
        <c:scaling>
          <c:orientation val="minMax"/>
        </c:scaling>
        <c:delete val="1"/>
        <c:axPos val="l"/>
        <c:numFmt formatCode="#,##0.00\ &quot;kr.&quot;" sourceLinked="1"/>
        <c:majorTickMark val="out"/>
        <c:minorTickMark val="none"/>
        <c:tickLblPos val="nextTo"/>
        <c:crossAx val="791946399"/>
        <c:crosses val="autoZero"/>
        <c:auto val="1"/>
        <c:lblAlgn val="ctr"/>
        <c:lblOffset val="100"/>
        <c:tickMarkSkip val="1"/>
        <c:noMultiLvlLbl val="0"/>
      </c:catAx>
      <c:valAx>
        <c:axId val="791946399"/>
        <c:scaling>
          <c:orientation val="minMax"/>
          <c:max val="1"/>
          <c:min val="0"/>
        </c:scaling>
        <c:delete val="1"/>
        <c:axPos val="b"/>
        <c:numFmt formatCode="0%" sourceLinked="1"/>
        <c:majorTickMark val="out"/>
        <c:minorTickMark val="none"/>
        <c:tickLblPos val="nextTo"/>
        <c:crossAx val="791948479"/>
        <c:crosses val="autoZero"/>
        <c:crossBetween val="between"/>
      </c:valAx>
      <c:valAx>
        <c:axId val="588490320"/>
        <c:scaling>
          <c:orientation val="minMax"/>
          <c:max val="1"/>
        </c:scaling>
        <c:delete val="1"/>
        <c:axPos val="r"/>
        <c:numFmt formatCode="General" sourceLinked="1"/>
        <c:majorTickMark val="out"/>
        <c:minorTickMark val="none"/>
        <c:tickLblPos val="nextTo"/>
        <c:crossAx val="588502384"/>
        <c:crosses val="max"/>
        <c:crossBetween val="midCat"/>
      </c:valAx>
      <c:valAx>
        <c:axId val="588502384"/>
        <c:scaling>
          <c:orientation val="minMax"/>
        </c:scaling>
        <c:delete val="1"/>
        <c:axPos val="t"/>
        <c:numFmt formatCode="0%" sourceLinked="1"/>
        <c:majorTickMark val="out"/>
        <c:minorTickMark val="none"/>
        <c:tickLblPos val="nextTo"/>
        <c:crossAx val="588490320"/>
        <c:crosses val="max"/>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249489039170268E-2"/>
          <c:y val="0.23538040147053177"/>
          <c:w val="0.9388139051422818"/>
          <c:h val="0.63011651197487861"/>
        </c:manualLayout>
      </c:layout>
      <c:barChart>
        <c:barDir val="bar"/>
        <c:grouping val="clustered"/>
        <c:varyColors val="0"/>
        <c:ser>
          <c:idx val="1"/>
          <c:order val="0"/>
          <c:spPr>
            <a:solidFill>
              <a:schemeClr val="bg1">
                <a:lumMod val="85000"/>
              </a:schemeClr>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1-80D0-44B2-A25F-9E2C5F33038E}"/>
              </c:ext>
            </c:extLst>
          </c:dPt>
          <c:val>
            <c:numRef>
              <c:f>'Budget- og regnskab'!$G$257</c:f>
              <c:numCache>
                <c:formatCode>0%</c:formatCode>
                <c:ptCount val="1"/>
                <c:pt idx="0">
                  <c:v>1</c:v>
                </c:pt>
              </c:numCache>
            </c:numRef>
          </c:val>
          <c:extLst>
            <c:ext xmlns:c16="http://schemas.microsoft.com/office/drawing/2014/chart" uri="{C3380CC4-5D6E-409C-BE32-E72D297353CC}">
              <c16:uniqueId val="{00000002-80D0-44B2-A25F-9E2C5F33038E}"/>
            </c:ext>
          </c:extLst>
        </c:ser>
        <c:ser>
          <c:idx val="0"/>
          <c:order val="1"/>
          <c:tx>
            <c:strRef>
              <c:f>'Budget- og regnskab'!$A$226</c:f>
              <c:strCache>
                <c:ptCount val="1"/>
                <c:pt idx="0">
                  <c:v>Udbetalt</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4-80D0-44B2-A25F-9E2C5F33038E}"/>
              </c:ext>
            </c:extLst>
          </c:dPt>
          <c:dLbls>
            <c:dLbl>
              <c:idx val="0"/>
              <c:tx>
                <c:rich>
                  <a:bodyPr rot="0" spcFirstLastPara="1" vertOverflow="overflow" horzOverflow="overflow" vert="horz" wrap="square" lIns="108000" tIns="19050" rIns="38100" bIns="19050" anchor="ctr" anchorCtr="0">
                    <a:noAutofit/>
                  </a:bodyPr>
                  <a:lstStyle/>
                  <a:p>
                    <a:pPr algn="l">
                      <a:defRPr sz="2000" b="0" i="0" u="none" strike="noStrike" kern="1200" baseline="0">
                        <a:solidFill>
                          <a:schemeClr val="bg1"/>
                        </a:solidFill>
                        <a:latin typeface="Impact" panose="020B0806030902050204" pitchFamily="34" charset="0"/>
                        <a:ea typeface="+mn-ea"/>
                        <a:cs typeface="+mn-cs"/>
                      </a:defRPr>
                    </a:pPr>
                    <a:fld id="{0FA8C8EE-3C8D-418C-8F9B-B8F78B16AAC6}" type="VALUE">
                      <a:rPr lang="en-US" b="0">
                        <a:latin typeface="Impact" panose="020B0806030902050204" pitchFamily="34" charset="0"/>
                      </a:rPr>
                      <a:pPr algn="l">
                        <a:defRPr sz="2000" b="0" i="0" u="none" strike="noStrike" kern="1200" baseline="0">
                          <a:solidFill>
                            <a:schemeClr val="bg1"/>
                          </a:solidFill>
                          <a:latin typeface="Impact" panose="020B0806030902050204" pitchFamily="34" charset="0"/>
                          <a:ea typeface="+mn-ea"/>
                          <a:cs typeface="+mn-cs"/>
                        </a:defRPr>
                      </a:pPr>
                      <a:t>[VÆRDI]</a:t>
                    </a:fld>
                    <a:endParaRPr lang="da-DK"/>
                  </a:p>
                </c:rich>
              </c:tx>
              <c:spPr>
                <a:noFill/>
                <a:ln>
                  <a:noFill/>
                </a:ln>
                <a:effectLst/>
              </c:spPr>
              <c:dLblPos val="inBase"/>
              <c:showLegendKey val="0"/>
              <c:showVal val="1"/>
              <c:showCatName val="0"/>
              <c:showSerName val="0"/>
              <c:showPercent val="0"/>
              <c:showBubbleSize val="0"/>
              <c:extLst>
                <c:ext xmlns:c15="http://schemas.microsoft.com/office/drawing/2012/chart" uri="{CE6537A1-D6FC-4f65-9D91-7224C49458BB}">
                  <c15:layout>
                    <c:manualLayout>
                      <c:w val="0.1777410386683459"/>
                      <c:h val="0.52447721096197331"/>
                    </c:manualLayout>
                  </c15:layout>
                  <c15:dlblFieldTable/>
                  <c15:showDataLabelsRange val="0"/>
                </c:ext>
                <c:ext xmlns:c16="http://schemas.microsoft.com/office/drawing/2014/chart" uri="{C3380CC4-5D6E-409C-BE32-E72D297353CC}">
                  <c16:uniqueId val="{00000004-80D0-44B2-A25F-9E2C5F33038E}"/>
                </c:ext>
              </c:extLst>
            </c:dLbl>
            <c:spPr>
              <a:noFill/>
              <a:ln>
                <a:noFill/>
              </a:ln>
              <a:effectLst/>
            </c:spPr>
            <c:txPr>
              <a:bodyPr rot="0" spcFirstLastPara="1" vertOverflow="ellipsis" vert="horz" wrap="square" lIns="38100" tIns="19050" rIns="38100" bIns="19050" anchor="ctr" anchorCtr="0">
                <a:spAutoFit/>
              </a:bodyPr>
              <a:lstStyle/>
              <a:p>
                <a:pPr algn="ctr">
                  <a:defRPr sz="2000" b="0" i="0" u="none" strike="noStrike" kern="1200" baseline="0">
                    <a:solidFill>
                      <a:schemeClr val="bg1"/>
                    </a:solidFill>
                    <a:latin typeface="+mn-lt"/>
                    <a:ea typeface="+mn-ea"/>
                    <a:cs typeface="+mn-cs"/>
                  </a:defRPr>
                </a:pPr>
                <a:endParaRPr lang="da-DK"/>
              </a:p>
            </c:txPr>
            <c:dLblPos val="inBase"/>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'Budget- og regnskab'!$E$257</c:f>
              <c:numCache>
                <c:formatCode>0%</c:formatCode>
                <c:ptCount val="1"/>
                <c:pt idx="0">
                  <c:v>0</c:v>
                </c:pt>
              </c:numCache>
            </c:numRef>
          </c:val>
          <c:extLst>
            <c:ext xmlns:c16="http://schemas.microsoft.com/office/drawing/2014/chart" uri="{C3380CC4-5D6E-409C-BE32-E72D297353CC}">
              <c16:uniqueId val="{00000005-80D0-44B2-A25F-9E2C5F33038E}"/>
            </c:ext>
          </c:extLst>
        </c:ser>
        <c:dLbls>
          <c:showLegendKey val="0"/>
          <c:showVal val="0"/>
          <c:showCatName val="0"/>
          <c:showSerName val="0"/>
          <c:showPercent val="0"/>
          <c:showBubbleSize val="0"/>
        </c:dLbls>
        <c:gapWidth val="0"/>
        <c:overlap val="100"/>
        <c:axId val="791948479"/>
        <c:axId val="791946399"/>
      </c:barChart>
      <c:scatterChart>
        <c:scatterStyle val="lineMarker"/>
        <c:varyColors val="0"/>
        <c:ser>
          <c:idx val="2"/>
          <c:order val="2"/>
          <c:tx>
            <c:v>Icon</c:v>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'Budget- og regnskab'!$I$257</c:f>
              <c:numCache>
                <c:formatCode>0%</c:formatCode>
                <c:ptCount val="1"/>
                <c:pt idx="0">
                  <c:v>0.17499999999999999</c:v>
                </c:pt>
              </c:numCache>
            </c:numRef>
          </c:xVal>
          <c:yVal>
            <c:numLit>
              <c:formatCode>General</c:formatCode>
              <c:ptCount val="1"/>
              <c:pt idx="0">
                <c:v>0.5</c:v>
              </c:pt>
            </c:numLit>
          </c:yVal>
          <c:smooth val="0"/>
          <c:extLst>
            <c:ext xmlns:c16="http://schemas.microsoft.com/office/drawing/2014/chart" uri="{C3380CC4-5D6E-409C-BE32-E72D297353CC}">
              <c16:uniqueId val="{00000006-80D0-44B2-A25F-9E2C5F33038E}"/>
            </c:ext>
          </c:extLst>
        </c:ser>
        <c:dLbls>
          <c:showLegendKey val="0"/>
          <c:showVal val="0"/>
          <c:showCatName val="0"/>
          <c:showSerName val="0"/>
          <c:showPercent val="0"/>
          <c:showBubbleSize val="0"/>
        </c:dLbls>
        <c:axId val="588502384"/>
        <c:axId val="588490320"/>
      </c:scatterChart>
      <c:catAx>
        <c:axId val="791948479"/>
        <c:scaling>
          <c:orientation val="minMax"/>
        </c:scaling>
        <c:delete val="1"/>
        <c:axPos val="l"/>
        <c:numFmt formatCode="#,##0.00\ &quot;kr.&quot;" sourceLinked="1"/>
        <c:majorTickMark val="out"/>
        <c:minorTickMark val="none"/>
        <c:tickLblPos val="nextTo"/>
        <c:crossAx val="791946399"/>
        <c:crosses val="autoZero"/>
        <c:auto val="1"/>
        <c:lblAlgn val="ctr"/>
        <c:lblOffset val="100"/>
        <c:tickMarkSkip val="1"/>
        <c:noMultiLvlLbl val="0"/>
      </c:catAx>
      <c:valAx>
        <c:axId val="791946399"/>
        <c:scaling>
          <c:orientation val="minMax"/>
          <c:max val="1"/>
          <c:min val="0"/>
        </c:scaling>
        <c:delete val="1"/>
        <c:axPos val="b"/>
        <c:numFmt formatCode="0%" sourceLinked="1"/>
        <c:majorTickMark val="out"/>
        <c:minorTickMark val="none"/>
        <c:tickLblPos val="nextTo"/>
        <c:crossAx val="791948479"/>
        <c:crosses val="autoZero"/>
        <c:crossBetween val="between"/>
      </c:valAx>
      <c:valAx>
        <c:axId val="588490320"/>
        <c:scaling>
          <c:orientation val="minMax"/>
          <c:max val="1"/>
        </c:scaling>
        <c:delete val="1"/>
        <c:axPos val="r"/>
        <c:numFmt formatCode="General" sourceLinked="1"/>
        <c:majorTickMark val="out"/>
        <c:minorTickMark val="none"/>
        <c:tickLblPos val="nextTo"/>
        <c:crossAx val="588502384"/>
        <c:crosses val="max"/>
        <c:crossBetween val="midCat"/>
      </c:valAx>
      <c:valAx>
        <c:axId val="588502384"/>
        <c:scaling>
          <c:orientation val="minMax"/>
        </c:scaling>
        <c:delete val="1"/>
        <c:axPos val="t"/>
        <c:numFmt formatCode="0%" sourceLinked="1"/>
        <c:majorTickMark val="out"/>
        <c:minorTickMark val="none"/>
        <c:tickLblPos val="nextTo"/>
        <c:crossAx val="588490320"/>
        <c:crosses val="max"/>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2033698179800404"/>
          <c:y val="3.6760846070711685E-3"/>
          <c:w val="0.56301977243724344"/>
          <c:h val="0.99632391539292886"/>
        </c:manualLayout>
      </c:layout>
      <c:doughnutChart>
        <c:varyColors val="1"/>
        <c:ser>
          <c:idx val="0"/>
          <c:order val="0"/>
          <c:spPr>
            <a:solidFill>
              <a:schemeClr val="accent1"/>
            </a:solidFill>
            <a:ln>
              <a:solidFill>
                <a:schemeClr val="bg1"/>
              </a:solidFill>
            </a:ln>
          </c:spPr>
          <c:dPt>
            <c:idx val="0"/>
            <c:bubble3D val="0"/>
            <c:spPr>
              <a:solidFill>
                <a:schemeClr val="accent1"/>
              </a:solidFill>
              <a:ln w="19050">
                <a:solidFill>
                  <a:schemeClr val="bg1"/>
                </a:solidFill>
              </a:ln>
              <a:effectLst/>
            </c:spPr>
            <c:extLst>
              <c:ext xmlns:c16="http://schemas.microsoft.com/office/drawing/2014/chart" uri="{C3380CC4-5D6E-409C-BE32-E72D297353CC}">
                <c16:uniqueId val="{00000001-F75A-4D3C-8765-DBC5ECEC3255}"/>
              </c:ext>
            </c:extLst>
          </c:dPt>
          <c:dPt>
            <c:idx val="1"/>
            <c:bubble3D val="0"/>
            <c:spPr>
              <a:solidFill>
                <a:schemeClr val="accent1"/>
              </a:solidFill>
              <a:ln w="19050">
                <a:solidFill>
                  <a:schemeClr val="bg1"/>
                </a:solidFill>
              </a:ln>
              <a:effectLst/>
            </c:spPr>
            <c:extLst>
              <c:ext xmlns:c16="http://schemas.microsoft.com/office/drawing/2014/chart" uri="{C3380CC4-5D6E-409C-BE32-E72D297353CC}">
                <c16:uniqueId val="{00000003-F75A-4D3C-8765-DBC5ECEC3255}"/>
              </c:ext>
            </c:extLst>
          </c:dPt>
          <c:dPt>
            <c:idx val="2"/>
            <c:bubble3D val="0"/>
            <c:spPr>
              <a:solidFill>
                <a:schemeClr val="accent1"/>
              </a:solidFill>
              <a:ln w="19050">
                <a:solidFill>
                  <a:schemeClr val="bg1"/>
                </a:solidFill>
              </a:ln>
              <a:effectLst/>
            </c:spPr>
            <c:extLst>
              <c:ext xmlns:c16="http://schemas.microsoft.com/office/drawing/2014/chart" uri="{C3380CC4-5D6E-409C-BE32-E72D297353CC}">
                <c16:uniqueId val="{00000005-F75A-4D3C-8765-DBC5ECEC3255}"/>
              </c:ext>
            </c:extLst>
          </c:dPt>
          <c:dPt>
            <c:idx val="3"/>
            <c:bubble3D val="0"/>
            <c:spPr>
              <a:solidFill>
                <a:schemeClr val="accent1"/>
              </a:solidFill>
              <a:ln w="19050">
                <a:solidFill>
                  <a:schemeClr val="bg1"/>
                </a:solidFill>
              </a:ln>
              <a:effectLst/>
            </c:spPr>
            <c:extLst>
              <c:ext xmlns:c16="http://schemas.microsoft.com/office/drawing/2014/chart" uri="{C3380CC4-5D6E-409C-BE32-E72D297353CC}">
                <c16:uniqueId val="{00000007-F75A-4D3C-8765-DBC5ECEC3255}"/>
              </c:ext>
            </c:extLst>
          </c:dPt>
          <c:dPt>
            <c:idx val="4"/>
            <c:bubble3D val="0"/>
            <c:spPr>
              <a:solidFill>
                <a:schemeClr val="accent1"/>
              </a:solidFill>
              <a:ln w="19050">
                <a:solidFill>
                  <a:schemeClr val="bg1"/>
                </a:solidFill>
              </a:ln>
              <a:effectLst/>
            </c:spPr>
            <c:extLst>
              <c:ext xmlns:c16="http://schemas.microsoft.com/office/drawing/2014/chart" uri="{C3380CC4-5D6E-409C-BE32-E72D297353CC}">
                <c16:uniqueId val="{00000009-F75A-4D3C-8765-DBC5ECEC3255}"/>
              </c:ext>
            </c:extLst>
          </c:dPt>
          <c:dPt>
            <c:idx val="5"/>
            <c:bubble3D val="0"/>
            <c:spPr>
              <a:solidFill>
                <a:schemeClr val="accent1"/>
              </a:solidFill>
              <a:ln w="19050">
                <a:solidFill>
                  <a:schemeClr val="bg1"/>
                </a:solidFill>
              </a:ln>
              <a:effectLst/>
            </c:spPr>
            <c:extLst>
              <c:ext xmlns:c16="http://schemas.microsoft.com/office/drawing/2014/chart" uri="{C3380CC4-5D6E-409C-BE32-E72D297353CC}">
                <c16:uniqueId val="{0000000B-F75A-4D3C-8765-DBC5ECEC3255}"/>
              </c:ext>
            </c:extLst>
          </c:dPt>
          <c:dPt>
            <c:idx val="6"/>
            <c:bubble3D val="0"/>
            <c:spPr>
              <a:solidFill>
                <a:schemeClr val="accent1"/>
              </a:solidFill>
              <a:ln w="19050">
                <a:solidFill>
                  <a:schemeClr val="bg1"/>
                </a:solidFill>
              </a:ln>
              <a:effectLst/>
            </c:spPr>
            <c:extLst>
              <c:ext xmlns:c16="http://schemas.microsoft.com/office/drawing/2014/chart" uri="{C3380CC4-5D6E-409C-BE32-E72D297353CC}">
                <c16:uniqueId val="{0000000D-F75A-4D3C-8765-DBC5ECEC3255}"/>
              </c:ext>
            </c:extLst>
          </c:dPt>
          <c:dPt>
            <c:idx val="7"/>
            <c:bubble3D val="0"/>
            <c:spPr>
              <a:solidFill>
                <a:schemeClr val="accent1"/>
              </a:solidFill>
              <a:ln w="19050">
                <a:solidFill>
                  <a:schemeClr val="bg1"/>
                </a:solidFill>
              </a:ln>
              <a:effectLst/>
            </c:spPr>
            <c:extLst>
              <c:ext xmlns:c16="http://schemas.microsoft.com/office/drawing/2014/chart" uri="{C3380CC4-5D6E-409C-BE32-E72D297353CC}">
                <c16:uniqueId val="{00000005-D571-4E45-9141-099C56895D11}"/>
              </c:ext>
            </c:extLst>
          </c:dPt>
          <c:dPt>
            <c:idx val="8"/>
            <c:bubble3D val="0"/>
            <c:spPr>
              <a:solidFill>
                <a:schemeClr val="accent1"/>
              </a:solidFill>
              <a:ln w="19050">
                <a:solidFill>
                  <a:schemeClr val="bg1"/>
                </a:solidFill>
              </a:ln>
              <a:effectLst/>
            </c:spPr>
            <c:extLst>
              <c:ext xmlns:c16="http://schemas.microsoft.com/office/drawing/2014/chart" uri="{C3380CC4-5D6E-409C-BE32-E72D297353CC}">
                <c16:uniqueId val="{00000011-F75A-4D3C-8765-DBC5ECEC3255}"/>
              </c:ext>
            </c:extLst>
          </c:dPt>
          <c:dPt>
            <c:idx val="9"/>
            <c:bubble3D val="0"/>
            <c:spPr>
              <a:solidFill>
                <a:schemeClr val="accent1"/>
              </a:solidFill>
              <a:ln w="19050">
                <a:solidFill>
                  <a:schemeClr val="bg1"/>
                </a:solidFill>
              </a:ln>
              <a:effectLst/>
            </c:spPr>
            <c:extLst>
              <c:ext xmlns:c16="http://schemas.microsoft.com/office/drawing/2014/chart" uri="{C3380CC4-5D6E-409C-BE32-E72D297353CC}">
                <c16:uniqueId val="{00000013-F75A-4D3C-8765-DBC5ECEC3255}"/>
              </c:ext>
            </c:extLst>
          </c:dPt>
          <c:dPt>
            <c:idx val="10"/>
            <c:bubble3D val="0"/>
            <c:spPr>
              <a:solidFill>
                <a:schemeClr val="accent1"/>
              </a:solidFill>
              <a:ln w="19050">
                <a:solidFill>
                  <a:schemeClr val="bg1"/>
                </a:solidFill>
              </a:ln>
              <a:effectLst/>
            </c:spPr>
            <c:extLst>
              <c:ext xmlns:c16="http://schemas.microsoft.com/office/drawing/2014/chart" uri="{C3380CC4-5D6E-409C-BE32-E72D297353CC}">
                <c16:uniqueId val="{00000015-F75A-4D3C-8765-DBC5ECEC3255}"/>
              </c:ext>
            </c:extLst>
          </c:dPt>
          <c:dPt>
            <c:idx val="11"/>
            <c:bubble3D val="0"/>
            <c:spPr>
              <a:solidFill>
                <a:schemeClr val="accent1"/>
              </a:solidFill>
              <a:ln w="19050">
                <a:solidFill>
                  <a:schemeClr val="bg1"/>
                </a:solidFill>
              </a:ln>
              <a:effectLst/>
            </c:spPr>
            <c:extLst>
              <c:ext xmlns:c16="http://schemas.microsoft.com/office/drawing/2014/chart" uri="{C3380CC4-5D6E-409C-BE32-E72D297353CC}">
                <c16:uniqueId val="{00000017-F75A-4D3C-8765-DBC5ECEC3255}"/>
              </c:ext>
            </c:extLst>
          </c:dPt>
          <c:dPt>
            <c:idx val="12"/>
            <c:bubble3D val="0"/>
            <c:spPr>
              <a:solidFill>
                <a:schemeClr val="accent1"/>
              </a:solidFill>
              <a:ln w="19050">
                <a:solidFill>
                  <a:schemeClr val="bg1"/>
                </a:solidFill>
              </a:ln>
              <a:effectLst/>
            </c:spPr>
            <c:extLst>
              <c:ext xmlns:c16="http://schemas.microsoft.com/office/drawing/2014/chart" uri="{C3380CC4-5D6E-409C-BE32-E72D297353CC}">
                <c16:uniqueId val="{00000019-F75A-4D3C-8765-DBC5ECEC3255}"/>
              </c:ext>
            </c:extLst>
          </c:dPt>
          <c:dPt>
            <c:idx val="13"/>
            <c:bubble3D val="0"/>
            <c:spPr>
              <a:solidFill>
                <a:schemeClr val="accent1"/>
              </a:solidFill>
              <a:ln w="19050">
                <a:solidFill>
                  <a:schemeClr val="bg1"/>
                </a:solidFill>
              </a:ln>
              <a:effectLst/>
            </c:spPr>
            <c:extLst>
              <c:ext xmlns:c16="http://schemas.microsoft.com/office/drawing/2014/chart" uri="{C3380CC4-5D6E-409C-BE32-E72D297353CC}">
                <c16:uniqueId val="{0000001B-F75A-4D3C-8765-DBC5ECEC3255}"/>
              </c:ext>
            </c:extLst>
          </c:dPt>
          <c:dPt>
            <c:idx val="14"/>
            <c:bubble3D val="0"/>
            <c:spPr>
              <a:solidFill>
                <a:schemeClr val="accent1"/>
              </a:solidFill>
              <a:ln w="19050">
                <a:solidFill>
                  <a:schemeClr val="bg1"/>
                </a:solidFill>
              </a:ln>
              <a:effectLst/>
            </c:spPr>
            <c:extLst>
              <c:ext xmlns:c16="http://schemas.microsoft.com/office/drawing/2014/chart" uri="{C3380CC4-5D6E-409C-BE32-E72D297353CC}">
                <c16:uniqueId val="{0000001D-F75A-4D3C-8765-DBC5ECEC3255}"/>
              </c:ext>
            </c:extLst>
          </c:dPt>
          <c:dPt>
            <c:idx val="15"/>
            <c:bubble3D val="0"/>
            <c:spPr>
              <a:solidFill>
                <a:schemeClr val="accent1"/>
              </a:solidFill>
              <a:ln w="19050">
                <a:solidFill>
                  <a:schemeClr val="bg1"/>
                </a:solidFill>
              </a:ln>
              <a:effectLst/>
            </c:spPr>
            <c:extLst>
              <c:ext xmlns:c16="http://schemas.microsoft.com/office/drawing/2014/chart" uri="{C3380CC4-5D6E-409C-BE32-E72D297353CC}">
                <c16:uniqueId val="{0000001F-F75A-4D3C-8765-DBC5ECEC3255}"/>
              </c:ext>
            </c:extLst>
          </c:dPt>
          <c:dPt>
            <c:idx val="16"/>
            <c:bubble3D val="0"/>
            <c:spPr>
              <a:solidFill>
                <a:schemeClr val="accent1"/>
              </a:solidFill>
              <a:ln w="19050">
                <a:solidFill>
                  <a:schemeClr val="bg1"/>
                </a:solidFill>
              </a:ln>
              <a:effectLst/>
            </c:spPr>
            <c:extLst>
              <c:ext xmlns:c16="http://schemas.microsoft.com/office/drawing/2014/chart" uri="{C3380CC4-5D6E-409C-BE32-E72D297353CC}">
                <c16:uniqueId val="{00000021-F75A-4D3C-8765-DBC5ECEC3255}"/>
              </c:ext>
            </c:extLst>
          </c:dPt>
          <c:dPt>
            <c:idx val="17"/>
            <c:bubble3D val="0"/>
            <c:spPr>
              <a:solidFill>
                <a:schemeClr val="accent1"/>
              </a:solidFill>
              <a:ln w="19050">
                <a:solidFill>
                  <a:schemeClr val="bg1"/>
                </a:solidFill>
              </a:ln>
              <a:effectLst/>
            </c:spPr>
            <c:extLst>
              <c:ext xmlns:c16="http://schemas.microsoft.com/office/drawing/2014/chart" uri="{C3380CC4-5D6E-409C-BE32-E72D297353CC}">
                <c16:uniqueId val="{00000023-F75A-4D3C-8765-DBC5ECEC3255}"/>
              </c:ext>
            </c:extLst>
          </c:dPt>
          <c:dPt>
            <c:idx val="18"/>
            <c:bubble3D val="0"/>
            <c:spPr>
              <a:solidFill>
                <a:schemeClr val="accent1"/>
              </a:solidFill>
              <a:ln w="19050">
                <a:solidFill>
                  <a:schemeClr val="bg1"/>
                </a:solidFill>
              </a:ln>
              <a:effectLst/>
            </c:spPr>
            <c:extLst>
              <c:ext xmlns:c16="http://schemas.microsoft.com/office/drawing/2014/chart" uri="{C3380CC4-5D6E-409C-BE32-E72D297353CC}">
                <c16:uniqueId val="{00000025-F75A-4D3C-8765-DBC5ECEC3255}"/>
              </c:ext>
            </c:extLst>
          </c:dPt>
          <c:dPt>
            <c:idx val="19"/>
            <c:bubble3D val="0"/>
            <c:spPr>
              <a:solidFill>
                <a:schemeClr val="accent1"/>
              </a:solidFill>
              <a:ln w="19050">
                <a:solidFill>
                  <a:schemeClr val="bg1"/>
                </a:solidFill>
              </a:ln>
              <a:effectLst/>
            </c:spPr>
            <c:extLst>
              <c:ext xmlns:c16="http://schemas.microsoft.com/office/drawing/2014/chart" uri="{C3380CC4-5D6E-409C-BE32-E72D297353CC}">
                <c16:uniqueId val="{00000027-F75A-4D3C-8765-DBC5ECEC3255}"/>
              </c:ext>
            </c:extLst>
          </c:dPt>
          <c:val>
            <c:numLit>
              <c:formatCode>General</c:formatCode>
              <c:ptCount val="2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numLit>
          </c:val>
          <c:extLst>
            <c:ext xmlns:c16="http://schemas.microsoft.com/office/drawing/2014/chart" uri="{C3380CC4-5D6E-409C-BE32-E72D297353CC}">
              <c16:uniqueId val="{00000004-D571-4E45-9141-099C56895D11}"/>
            </c:ext>
          </c:extLst>
        </c:ser>
        <c:dLbls>
          <c:showLegendKey val="0"/>
          <c:showVal val="0"/>
          <c:showCatName val="0"/>
          <c:showSerName val="0"/>
          <c:showPercent val="0"/>
          <c:showBubbleSize val="0"/>
          <c:showLeaderLines val="1"/>
        </c:dLbls>
        <c:firstSliceAng val="0"/>
        <c:holeSize val="50"/>
      </c:doughnutChart>
      <c:doughnutChart>
        <c:varyColors val="1"/>
        <c:ser>
          <c:idx val="1"/>
          <c:order val="1"/>
          <c:dPt>
            <c:idx val="0"/>
            <c:bubble3D val="0"/>
            <c:spPr>
              <a:noFill/>
              <a:ln w="19050">
                <a:solidFill>
                  <a:schemeClr val="lt1"/>
                </a:solidFill>
              </a:ln>
              <a:effectLst/>
            </c:spPr>
            <c:extLst>
              <c:ext xmlns:c16="http://schemas.microsoft.com/office/drawing/2014/chart" uri="{C3380CC4-5D6E-409C-BE32-E72D297353CC}">
                <c16:uniqueId val="{00000007-D571-4E45-9141-099C56895D11}"/>
              </c:ext>
            </c:extLst>
          </c:dPt>
          <c:dPt>
            <c:idx val="1"/>
            <c:bubble3D val="0"/>
            <c:spPr>
              <a:solidFill>
                <a:schemeClr val="bg1">
                  <a:alpha val="75000"/>
                </a:schemeClr>
              </a:solidFill>
              <a:ln w="19050">
                <a:solidFill>
                  <a:schemeClr val="lt1"/>
                </a:solidFill>
              </a:ln>
              <a:effectLst/>
            </c:spPr>
            <c:extLst>
              <c:ext xmlns:c16="http://schemas.microsoft.com/office/drawing/2014/chart" uri="{C3380CC4-5D6E-409C-BE32-E72D297353CC}">
                <c16:uniqueId val="{00000008-D571-4E45-9141-099C56895D11}"/>
              </c:ext>
            </c:extLst>
          </c:dPt>
          <c:val>
            <c:numRef>
              <c:f>'Budget- og regnskab'!$A$8:$B$8</c:f>
              <c:numCache>
                <c:formatCode>0%</c:formatCode>
                <c:ptCount val="2"/>
                <c:pt idx="0">
                  <c:v>0</c:v>
                </c:pt>
                <c:pt idx="1">
                  <c:v>-1</c:v>
                </c:pt>
              </c:numCache>
            </c:numRef>
          </c:val>
          <c:extLst>
            <c:ext xmlns:c16="http://schemas.microsoft.com/office/drawing/2014/chart" uri="{C3380CC4-5D6E-409C-BE32-E72D297353CC}">
              <c16:uniqueId val="{00000006-D571-4E45-9141-099C56895D11}"/>
            </c:ext>
          </c:extLst>
        </c:ser>
        <c:dLbls>
          <c:showLegendKey val="0"/>
          <c:showVal val="0"/>
          <c:showCatName val="0"/>
          <c:showSerName val="0"/>
          <c:showPercent val="0"/>
          <c:showBubbleSize val="0"/>
          <c:showLeaderLines val="1"/>
        </c:dLbls>
        <c:firstSliceAng val="0"/>
        <c:holeSize val="5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249489039170268E-2"/>
          <c:y val="0.23538040147053177"/>
          <c:w val="0.9388139051422818"/>
          <c:h val="0.63011651197487861"/>
        </c:manualLayout>
      </c:layout>
      <c:barChart>
        <c:barDir val="bar"/>
        <c:grouping val="clustered"/>
        <c:varyColors val="0"/>
        <c:ser>
          <c:idx val="1"/>
          <c:order val="0"/>
          <c:spPr>
            <a:solidFill>
              <a:schemeClr val="bg1">
                <a:lumMod val="85000"/>
              </a:schemeClr>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1-AB33-4D4C-9B16-BF22E01140C9}"/>
              </c:ext>
            </c:extLst>
          </c:dPt>
          <c:val>
            <c:numRef>
              <c:f>'Budget- og regnskab'!$G$71</c:f>
              <c:numCache>
                <c:formatCode>0%</c:formatCode>
                <c:ptCount val="1"/>
                <c:pt idx="0">
                  <c:v>1</c:v>
                </c:pt>
              </c:numCache>
            </c:numRef>
          </c:val>
          <c:extLst>
            <c:ext xmlns:c16="http://schemas.microsoft.com/office/drawing/2014/chart" uri="{C3380CC4-5D6E-409C-BE32-E72D297353CC}">
              <c16:uniqueId val="{00000002-AB33-4D4C-9B16-BF22E01140C9}"/>
            </c:ext>
          </c:extLst>
        </c:ser>
        <c:ser>
          <c:idx val="0"/>
          <c:order val="1"/>
          <c:tx>
            <c:strRef>
              <c:f>'Budget- og regnskab'!$A$71</c:f>
              <c:strCache>
                <c:ptCount val="1"/>
                <c:pt idx="0">
                  <c:v>Udbetalt</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4-AB33-4D4C-9B16-BF22E01140C9}"/>
              </c:ext>
            </c:extLst>
          </c:dPt>
          <c:dLbls>
            <c:dLbl>
              <c:idx val="0"/>
              <c:tx>
                <c:rich>
                  <a:bodyPr rot="0" spcFirstLastPara="1" vertOverflow="overflow" horzOverflow="overflow" vert="horz" wrap="square" lIns="108000" tIns="19050" rIns="38100" bIns="19050" anchor="ctr" anchorCtr="0">
                    <a:noAutofit/>
                  </a:bodyPr>
                  <a:lstStyle/>
                  <a:p>
                    <a:pPr algn="l">
                      <a:defRPr sz="2000" b="0" i="0" u="none" strike="noStrike" kern="1200" baseline="0">
                        <a:solidFill>
                          <a:schemeClr val="bg1"/>
                        </a:solidFill>
                        <a:latin typeface="Impact" panose="020B0806030902050204" pitchFamily="34" charset="0"/>
                        <a:ea typeface="+mn-ea"/>
                        <a:cs typeface="+mn-cs"/>
                      </a:defRPr>
                    </a:pPr>
                    <a:fld id="{0FA8C8EE-3C8D-418C-8F9B-B8F78B16AAC6}" type="VALUE">
                      <a:rPr lang="en-US" b="0">
                        <a:latin typeface="Impact" panose="020B0806030902050204" pitchFamily="34" charset="0"/>
                      </a:rPr>
                      <a:pPr algn="l">
                        <a:defRPr sz="2000" b="0" i="0" u="none" strike="noStrike" kern="1200" baseline="0">
                          <a:solidFill>
                            <a:schemeClr val="bg1"/>
                          </a:solidFill>
                          <a:latin typeface="Impact" panose="020B0806030902050204" pitchFamily="34" charset="0"/>
                          <a:ea typeface="+mn-ea"/>
                          <a:cs typeface="+mn-cs"/>
                        </a:defRPr>
                      </a:pPr>
                      <a:t>[VÆRDI]</a:t>
                    </a:fld>
                    <a:endParaRPr lang="da-DK"/>
                  </a:p>
                </c:rich>
              </c:tx>
              <c:spPr>
                <a:noFill/>
                <a:ln>
                  <a:noFill/>
                </a:ln>
                <a:effectLst/>
              </c:spPr>
              <c:dLblPos val="inBase"/>
              <c:showLegendKey val="0"/>
              <c:showVal val="1"/>
              <c:showCatName val="0"/>
              <c:showSerName val="0"/>
              <c:showPercent val="0"/>
              <c:showBubbleSize val="0"/>
              <c:extLst>
                <c:ext xmlns:c15="http://schemas.microsoft.com/office/drawing/2012/chart" uri="{CE6537A1-D6FC-4f65-9D91-7224C49458BB}">
                  <c15:layout>
                    <c:manualLayout>
                      <c:w val="0.1777410386683459"/>
                      <c:h val="0.52447721096197331"/>
                    </c:manualLayout>
                  </c15:layout>
                  <c15:dlblFieldTable/>
                  <c15:showDataLabelsRange val="0"/>
                </c:ext>
                <c:ext xmlns:c16="http://schemas.microsoft.com/office/drawing/2014/chart" uri="{C3380CC4-5D6E-409C-BE32-E72D297353CC}">
                  <c16:uniqueId val="{00000004-AB33-4D4C-9B16-BF22E01140C9}"/>
                </c:ext>
              </c:extLst>
            </c:dLbl>
            <c:spPr>
              <a:noFill/>
              <a:ln>
                <a:noFill/>
              </a:ln>
              <a:effectLst/>
            </c:spPr>
            <c:txPr>
              <a:bodyPr rot="0" spcFirstLastPara="1" vertOverflow="ellipsis" vert="horz" wrap="square" lIns="38100" tIns="19050" rIns="38100" bIns="19050" anchor="ctr" anchorCtr="0">
                <a:spAutoFit/>
              </a:bodyPr>
              <a:lstStyle/>
              <a:p>
                <a:pPr algn="ctr">
                  <a:defRPr sz="2000" b="0" i="0" u="none" strike="noStrike" kern="1200" baseline="0">
                    <a:solidFill>
                      <a:schemeClr val="bg1"/>
                    </a:solidFill>
                    <a:latin typeface="+mn-lt"/>
                    <a:ea typeface="+mn-ea"/>
                    <a:cs typeface="+mn-cs"/>
                  </a:defRPr>
                </a:pPr>
                <a:endParaRPr lang="da-DK"/>
              </a:p>
            </c:txPr>
            <c:dLblPos val="inBase"/>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'Budget- og regnskab'!$E$71</c:f>
              <c:numCache>
                <c:formatCode>0%</c:formatCode>
                <c:ptCount val="1"/>
                <c:pt idx="0">
                  <c:v>0</c:v>
                </c:pt>
              </c:numCache>
            </c:numRef>
          </c:val>
          <c:extLst>
            <c:ext xmlns:c16="http://schemas.microsoft.com/office/drawing/2014/chart" uri="{C3380CC4-5D6E-409C-BE32-E72D297353CC}">
              <c16:uniqueId val="{00000005-AB33-4D4C-9B16-BF22E01140C9}"/>
            </c:ext>
          </c:extLst>
        </c:ser>
        <c:dLbls>
          <c:showLegendKey val="0"/>
          <c:showVal val="0"/>
          <c:showCatName val="0"/>
          <c:showSerName val="0"/>
          <c:showPercent val="0"/>
          <c:showBubbleSize val="0"/>
        </c:dLbls>
        <c:gapWidth val="0"/>
        <c:overlap val="100"/>
        <c:axId val="791948479"/>
        <c:axId val="791946399"/>
      </c:barChart>
      <c:scatterChart>
        <c:scatterStyle val="lineMarker"/>
        <c:varyColors val="0"/>
        <c:ser>
          <c:idx val="2"/>
          <c:order val="2"/>
          <c:tx>
            <c:v>Icon</c:v>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'Budget- og regnskab'!$I$71</c:f>
              <c:numCache>
                <c:formatCode>0%</c:formatCode>
                <c:ptCount val="1"/>
                <c:pt idx="0">
                  <c:v>0.17499999999999999</c:v>
                </c:pt>
              </c:numCache>
            </c:numRef>
          </c:xVal>
          <c:yVal>
            <c:numLit>
              <c:formatCode>General</c:formatCode>
              <c:ptCount val="1"/>
              <c:pt idx="0">
                <c:v>0.5</c:v>
              </c:pt>
            </c:numLit>
          </c:yVal>
          <c:smooth val="0"/>
          <c:extLst>
            <c:ext xmlns:c16="http://schemas.microsoft.com/office/drawing/2014/chart" uri="{C3380CC4-5D6E-409C-BE32-E72D297353CC}">
              <c16:uniqueId val="{00000006-AB33-4D4C-9B16-BF22E01140C9}"/>
            </c:ext>
          </c:extLst>
        </c:ser>
        <c:dLbls>
          <c:showLegendKey val="0"/>
          <c:showVal val="0"/>
          <c:showCatName val="0"/>
          <c:showSerName val="0"/>
          <c:showPercent val="0"/>
          <c:showBubbleSize val="0"/>
        </c:dLbls>
        <c:axId val="588502384"/>
        <c:axId val="588490320"/>
      </c:scatterChart>
      <c:catAx>
        <c:axId val="791948479"/>
        <c:scaling>
          <c:orientation val="minMax"/>
        </c:scaling>
        <c:delete val="1"/>
        <c:axPos val="l"/>
        <c:numFmt formatCode="#,##0.00\ &quot;kr.&quot;" sourceLinked="1"/>
        <c:majorTickMark val="out"/>
        <c:minorTickMark val="none"/>
        <c:tickLblPos val="nextTo"/>
        <c:crossAx val="791946399"/>
        <c:crosses val="autoZero"/>
        <c:auto val="1"/>
        <c:lblAlgn val="ctr"/>
        <c:lblOffset val="100"/>
        <c:tickMarkSkip val="1"/>
        <c:noMultiLvlLbl val="0"/>
      </c:catAx>
      <c:valAx>
        <c:axId val="791946399"/>
        <c:scaling>
          <c:orientation val="minMax"/>
          <c:max val="1"/>
          <c:min val="0"/>
        </c:scaling>
        <c:delete val="1"/>
        <c:axPos val="b"/>
        <c:numFmt formatCode="0%" sourceLinked="1"/>
        <c:majorTickMark val="out"/>
        <c:minorTickMark val="none"/>
        <c:tickLblPos val="nextTo"/>
        <c:crossAx val="791948479"/>
        <c:crosses val="autoZero"/>
        <c:crossBetween val="between"/>
      </c:valAx>
      <c:valAx>
        <c:axId val="588490320"/>
        <c:scaling>
          <c:orientation val="minMax"/>
          <c:max val="1"/>
        </c:scaling>
        <c:delete val="1"/>
        <c:axPos val="r"/>
        <c:numFmt formatCode="General" sourceLinked="1"/>
        <c:majorTickMark val="out"/>
        <c:minorTickMark val="none"/>
        <c:tickLblPos val="nextTo"/>
        <c:crossAx val="588502384"/>
        <c:crosses val="max"/>
        <c:crossBetween val="midCat"/>
      </c:valAx>
      <c:valAx>
        <c:axId val="588502384"/>
        <c:scaling>
          <c:orientation val="minMax"/>
        </c:scaling>
        <c:delete val="1"/>
        <c:axPos val="t"/>
        <c:numFmt formatCode="0%" sourceLinked="1"/>
        <c:majorTickMark val="out"/>
        <c:minorTickMark val="none"/>
        <c:tickLblPos val="nextTo"/>
        <c:crossAx val="588490320"/>
        <c:crosses val="max"/>
        <c:crossBetween val="midCat"/>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'Budget- og regnskab'!$A$164</c:f>
              <c:strCache>
                <c:ptCount val="1"/>
                <c:pt idx="0">
                  <c:v>Udbetalt</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4-B45F-4C45-8ABE-567BC64490F4}"/>
              </c:ext>
            </c:extLst>
          </c:dPt>
          <c:dLbls>
            <c:dLbl>
              <c:idx val="0"/>
              <c:tx>
                <c:rich>
                  <a:bodyPr rot="0" spcFirstLastPara="1" vertOverflow="overflow" horzOverflow="overflow" vert="horz" wrap="square" lIns="108000" tIns="19050" rIns="38100" bIns="19050" anchor="ctr" anchorCtr="0">
                    <a:noAutofit/>
                  </a:bodyPr>
                  <a:lstStyle/>
                  <a:p>
                    <a:pPr algn="l">
                      <a:defRPr sz="2000" b="0" i="0" u="none" strike="noStrike" kern="1200" baseline="0">
                        <a:solidFill>
                          <a:schemeClr val="bg1"/>
                        </a:solidFill>
                        <a:latin typeface="Impact" panose="020B0806030902050204" pitchFamily="34" charset="0"/>
                        <a:ea typeface="+mn-ea"/>
                        <a:cs typeface="+mn-cs"/>
                      </a:defRPr>
                    </a:pPr>
                    <a:fld id="{0FA8C8EE-3C8D-418C-8F9B-B8F78B16AAC6}" type="VALUE">
                      <a:rPr lang="en-US" b="0">
                        <a:latin typeface="Impact" panose="020B0806030902050204" pitchFamily="34" charset="0"/>
                      </a:rPr>
                      <a:pPr algn="l">
                        <a:defRPr sz="2000" b="0" i="0" u="none" strike="noStrike" kern="1200" baseline="0">
                          <a:solidFill>
                            <a:schemeClr val="bg1"/>
                          </a:solidFill>
                          <a:latin typeface="Impact" panose="020B0806030902050204" pitchFamily="34" charset="0"/>
                          <a:ea typeface="+mn-ea"/>
                          <a:cs typeface="+mn-cs"/>
                        </a:defRPr>
                      </a:pPr>
                      <a:t>[VÆRDI]</a:t>
                    </a:fld>
                    <a:endParaRPr lang="da-DK"/>
                  </a:p>
                </c:rich>
              </c:tx>
              <c:spPr>
                <a:noFill/>
                <a:ln>
                  <a:noFill/>
                </a:ln>
                <a:effectLst/>
              </c:spPr>
              <c:dLblPos val="inBase"/>
              <c:showLegendKey val="0"/>
              <c:showVal val="1"/>
              <c:showCatName val="0"/>
              <c:showSerName val="0"/>
              <c:showPercent val="0"/>
              <c:showBubbleSize val="0"/>
              <c:extLst>
                <c:ext xmlns:c15="http://schemas.microsoft.com/office/drawing/2012/chart" uri="{CE6537A1-D6FC-4f65-9D91-7224C49458BB}">
                  <c15:layout>
                    <c:manualLayout>
                      <c:w val="0.1777410386683459"/>
                      <c:h val="0.52447721096197331"/>
                    </c:manualLayout>
                  </c15:layout>
                  <c15:dlblFieldTable/>
                  <c15:showDataLabelsRange val="0"/>
                </c:ext>
                <c:ext xmlns:c16="http://schemas.microsoft.com/office/drawing/2014/chart" uri="{C3380CC4-5D6E-409C-BE32-E72D297353CC}">
                  <c16:uniqueId val="{00000004-B45F-4C45-8ABE-567BC64490F4}"/>
                </c:ext>
              </c:extLst>
            </c:dLbl>
            <c:spPr>
              <a:noFill/>
              <a:ln>
                <a:noFill/>
              </a:ln>
              <a:effectLst/>
            </c:spPr>
            <c:txPr>
              <a:bodyPr rot="0" spcFirstLastPara="1" vertOverflow="ellipsis" vert="horz" wrap="square" lIns="38100" tIns="19050" rIns="38100" bIns="19050" anchor="ctr" anchorCtr="0">
                <a:spAutoFit/>
              </a:bodyPr>
              <a:lstStyle/>
              <a:p>
                <a:pPr algn="ctr">
                  <a:defRPr sz="2000" b="0" i="0" u="none" strike="noStrike" kern="1200" baseline="0">
                    <a:solidFill>
                      <a:schemeClr val="bg1"/>
                    </a:solidFill>
                    <a:latin typeface="+mn-lt"/>
                    <a:ea typeface="+mn-ea"/>
                    <a:cs typeface="+mn-cs"/>
                  </a:defRPr>
                </a:pPr>
                <a:endParaRPr lang="da-DK"/>
              </a:p>
            </c:txPr>
            <c:dLblPos val="inBase"/>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'Budget- og regnskab'!$E$164</c:f>
              <c:numCache>
                <c:formatCode>0%</c:formatCode>
                <c:ptCount val="1"/>
                <c:pt idx="0">
                  <c:v>0</c:v>
                </c:pt>
              </c:numCache>
            </c:numRef>
          </c:val>
          <c:extLst>
            <c:ext xmlns:c16="http://schemas.microsoft.com/office/drawing/2014/chart" uri="{C3380CC4-5D6E-409C-BE32-E72D297353CC}">
              <c16:uniqueId val="{00000005-B45F-4C45-8ABE-567BC64490F4}"/>
            </c:ext>
          </c:extLst>
        </c:ser>
        <c:dLbls>
          <c:showLegendKey val="0"/>
          <c:showVal val="0"/>
          <c:showCatName val="0"/>
          <c:showSerName val="0"/>
          <c:showPercent val="0"/>
          <c:showBubbleSize val="0"/>
        </c:dLbls>
        <c:gapWidth val="0"/>
        <c:overlap val="100"/>
        <c:axId val="791948479"/>
        <c:axId val="791946399"/>
      </c:barChart>
      <c:scatterChart>
        <c:scatterStyle val="lineMarker"/>
        <c:varyColors val="0"/>
        <c:ser>
          <c:idx val="2"/>
          <c:order val="1"/>
          <c:tx>
            <c:v>Icon</c:v>
          </c:tx>
          <c:spPr>
            <a:ln w="25400" cap="rnd">
              <a:noFill/>
              <a:round/>
            </a:ln>
            <a:effectLst/>
          </c:spPr>
          <c:marker>
            <c:symbol val="picture"/>
            <c:spPr>
              <a:blipFill>
                <a:blip xmlns:r="http://schemas.openxmlformats.org/officeDocument/2006/relationships" r:embed="rId2"/>
                <a:stretch>
                  <a:fillRect/>
                </a:stretch>
              </a:blipFill>
              <a:ln w="25400">
                <a:noFill/>
              </a:ln>
              <a:effectLst/>
            </c:spPr>
          </c:marker>
          <c:xVal>
            <c:numRef>
              <c:f>'Budget- og regnskab'!$I$164</c:f>
              <c:numCache>
                <c:formatCode>0%</c:formatCode>
                <c:ptCount val="1"/>
                <c:pt idx="0">
                  <c:v>0.17499999999999999</c:v>
                </c:pt>
              </c:numCache>
            </c:numRef>
          </c:xVal>
          <c:yVal>
            <c:numLit>
              <c:formatCode>General</c:formatCode>
              <c:ptCount val="1"/>
              <c:pt idx="0">
                <c:v>0.5</c:v>
              </c:pt>
            </c:numLit>
          </c:yVal>
          <c:smooth val="0"/>
          <c:extLst>
            <c:ext xmlns:c16="http://schemas.microsoft.com/office/drawing/2014/chart" uri="{C3380CC4-5D6E-409C-BE32-E72D297353CC}">
              <c16:uniqueId val="{00000006-B45F-4C45-8ABE-567BC64490F4}"/>
            </c:ext>
          </c:extLst>
        </c:ser>
        <c:dLbls>
          <c:showLegendKey val="0"/>
          <c:showVal val="0"/>
          <c:showCatName val="0"/>
          <c:showSerName val="0"/>
          <c:showPercent val="0"/>
          <c:showBubbleSize val="0"/>
        </c:dLbls>
        <c:axId val="588502384"/>
        <c:axId val="588490320"/>
      </c:scatterChart>
      <c:catAx>
        <c:axId val="791948479"/>
        <c:scaling>
          <c:orientation val="minMax"/>
        </c:scaling>
        <c:delete val="1"/>
        <c:axPos val="l"/>
        <c:numFmt formatCode="#,##0.00\ &quot;kr.&quot;" sourceLinked="1"/>
        <c:majorTickMark val="out"/>
        <c:minorTickMark val="none"/>
        <c:tickLblPos val="nextTo"/>
        <c:crossAx val="791946399"/>
        <c:crosses val="autoZero"/>
        <c:auto val="1"/>
        <c:lblAlgn val="ctr"/>
        <c:lblOffset val="100"/>
        <c:tickMarkSkip val="1"/>
        <c:noMultiLvlLbl val="0"/>
      </c:catAx>
      <c:valAx>
        <c:axId val="791946399"/>
        <c:scaling>
          <c:orientation val="minMax"/>
          <c:max val="1"/>
          <c:min val="0"/>
        </c:scaling>
        <c:delete val="1"/>
        <c:axPos val="b"/>
        <c:numFmt formatCode="0%" sourceLinked="1"/>
        <c:majorTickMark val="out"/>
        <c:minorTickMark val="none"/>
        <c:tickLblPos val="nextTo"/>
        <c:crossAx val="791948479"/>
        <c:crosses val="autoZero"/>
        <c:crossBetween val="between"/>
      </c:valAx>
      <c:valAx>
        <c:axId val="588490320"/>
        <c:scaling>
          <c:orientation val="minMax"/>
          <c:max val="1"/>
        </c:scaling>
        <c:delete val="1"/>
        <c:axPos val="r"/>
        <c:numFmt formatCode="General" sourceLinked="1"/>
        <c:majorTickMark val="out"/>
        <c:minorTickMark val="none"/>
        <c:tickLblPos val="nextTo"/>
        <c:crossAx val="588502384"/>
        <c:crosses val="max"/>
        <c:crossBetween val="midCat"/>
      </c:valAx>
      <c:valAx>
        <c:axId val="588502384"/>
        <c:scaling>
          <c:orientation val="minMax"/>
        </c:scaling>
        <c:delete val="1"/>
        <c:axPos val="t"/>
        <c:numFmt formatCode="0%" sourceLinked="1"/>
        <c:majorTickMark val="out"/>
        <c:minorTickMark val="none"/>
        <c:tickLblPos val="nextTo"/>
        <c:crossAx val="588490320"/>
        <c:crosses val="max"/>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249489039170268E-2"/>
          <c:y val="0.23538040147053177"/>
          <c:w val="0.9388139051422818"/>
          <c:h val="0.63011651197487861"/>
        </c:manualLayout>
      </c:layout>
      <c:barChart>
        <c:barDir val="bar"/>
        <c:grouping val="clustered"/>
        <c:varyColors val="0"/>
        <c:ser>
          <c:idx val="1"/>
          <c:order val="0"/>
          <c:spPr>
            <a:solidFill>
              <a:schemeClr val="bg1">
                <a:lumMod val="85000"/>
              </a:schemeClr>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1-CEB2-46D1-88B8-C7453B8EACDA}"/>
              </c:ext>
            </c:extLst>
          </c:dPt>
          <c:val>
            <c:numRef>
              <c:f>'Budget- og regnskab'!$G$102</c:f>
              <c:numCache>
                <c:formatCode>0%</c:formatCode>
                <c:ptCount val="1"/>
                <c:pt idx="0">
                  <c:v>1</c:v>
                </c:pt>
              </c:numCache>
            </c:numRef>
          </c:val>
          <c:extLst>
            <c:ext xmlns:c16="http://schemas.microsoft.com/office/drawing/2014/chart" uri="{C3380CC4-5D6E-409C-BE32-E72D297353CC}">
              <c16:uniqueId val="{00000002-CEB2-46D1-88B8-C7453B8EACDA}"/>
            </c:ext>
          </c:extLst>
        </c:ser>
        <c:ser>
          <c:idx val="0"/>
          <c:order val="1"/>
          <c:tx>
            <c:strRef>
              <c:f>'Budget- og regnskab'!$A$102</c:f>
              <c:strCache>
                <c:ptCount val="1"/>
                <c:pt idx="0">
                  <c:v>Udbetalt</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4-CEB2-46D1-88B8-C7453B8EACDA}"/>
              </c:ext>
            </c:extLst>
          </c:dPt>
          <c:dLbls>
            <c:dLbl>
              <c:idx val="0"/>
              <c:tx>
                <c:rich>
                  <a:bodyPr rot="0" spcFirstLastPara="1" vertOverflow="overflow" horzOverflow="overflow" vert="horz" wrap="square" lIns="108000" tIns="19050" rIns="38100" bIns="19050" anchor="ctr" anchorCtr="0">
                    <a:noAutofit/>
                  </a:bodyPr>
                  <a:lstStyle/>
                  <a:p>
                    <a:pPr algn="l">
                      <a:defRPr sz="2000" b="0" i="0" u="none" strike="noStrike" kern="1200" baseline="0">
                        <a:solidFill>
                          <a:schemeClr val="bg1"/>
                        </a:solidFill>
                        <a:latin typeface="Impact" panose="020B0806030902050204" pitchFamily="34" charset="0"/>
                        <a:ea typeface="+mn-ea"/>
                        <a:cs typeface="+mn-cs"/>
                      </a:defRPr>
                    </a:pPr>
                    <a:fld id="{0FA8C8EE-3C8D-418C-8F9B-B8F78B16AAC6}" type="VALUE">
                      <a:rPr lang="en-US" b="0">
                        <a:latin typeface="Impact" panose="020B0806030902050204" pitchFamily="34" charset="0"/>
                      </a:rPr>
                      <a:pPr algn="l">
                        <a:defRPr sz="2000" b="0" i="0" u="none" strike="noStrike" kern="1200" baseline="0">
                          <a:solidFill>
                            <a:schemeClr val="bg1"/>
                          </a:solidFill>
                          <a:latin typeface="Impact" panose="020B0806030902050204" pitchFamily="34" charset="0"/>
                          <a:ea typeface="+mn-ea"/>
                          <a:cs typeface="+mn-cs"/>
                        </a:defRPr>
                      </a:pPr>
                      <a:t>[VÆRDI]</a:t>
                    </a:fld>
                    <a:endParaRPr lang="da-DK"/>
                  </a:p>
                </c:rich>
              </c:tx>
              <c:spPr>
                <a:noFill/>
                <a:ln>
                  <a:noFill/>
                </a:ln>
                <a:effectLst/>
              </c:spPr>
              <c:dLblPos val="inBase"/>
              <c:showLegendKey val="0"/>
              <c:showVal val="1"/>
              <c:showCatName val="0"/>
              <c:showSerName val="0"/>
              <c:showPercent val="0"/>
              <c:showBubbleSize val="0"/>
              <c:extLst>
                <c:ext xmlns:c15="http://schemas.microsoft.com/office/drawing/2012/chart" uri="{CE6537A1-D6FC-4f65-9D91-7224C49458BB}">
                  <c15:layout>
                    <c:manualLayout>
                      <c:w val="0.1777410386683459"/>
                      <c:h val="0.52447721096197331"/>
                    </c:manualLayout>
                  </c15:layout>
                  <c15:dlblFieldTable/>
                  <c15:showDataLabelsRange val="0"/>
                </c:ext>
                <c:ext xmlns:c16="http://schemas.microsoft.com/office/drawing/2014/chart" uri="{C3380CC4-5D6E-409C-BE32-E72D297353CC}">
                  <c16:uniqueId val="{00000004-CEB2-46D1-88B8-C7453B8EACDA}"/>
                </c:ext>
              </c:extLst>
            </c:dLbl>
            <c:spPr>
              <a:noFill/>
              <a:ln>
                <a:noFill/>
              </a:ln>
              <a:effectLst/>
            </c:spPr>
            <c:txPr>
              <a:bodyPr rot="0" spcFirstLastPara="1" vertOverflow="ellipsis" vert="horz" wrap="square" lIns="38100" tIns="19050" rIns="38100" bIns="19050" anchor="ctr" anchorCtr="0">
                <a:spAutoFit/>
              </a:bodyPr>
              <a:lstStyle/>
              <a:p>
                <a:pPr algn="ctr">
                  <a:defRPr sz="2000" b="0" i="0" u="none" strike="noStrike" kern="1200" baseline="0">
                    <a:solidFill>
                      <a:schemeClr val="bg1"/>
                    </a:solidFill>
                    <a:latin typeface="+mn-lt"/>
                    <a:ea typeface="+mn-ea"/>
                    <a:cs typeface="+mn-cs"/>
                  </a:defRPr>
                </a:pPr>
                <a:endParaRPr lang="da-DK"/>
              </a:p>
            </c:txPr>
            <c:dLblPos val="inBase"/>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'Budget- og regnskab'!$E$102</c:f>
              <c:numCache>
                <c:formatCode>0%</c:formatCode>
                <c:ptCount val="1"/>
                <c:pt idx="0">
                  <c:v>0</c:v>
                </c:pt>
              </c:numCache>
            </c:numRef>
          </c:val>
          <c:extLst>
            <c:ext xmlns:c16="http://schemas.microsoft.com/office/drawing/2014/chart" uri="{C3380CC4-5D6E-409C-BE32-E72D297353CC}">
              <c16:uniqueId val="{00000005-CEB2-46D1-88B8-C7453B8EACDA}"/>
            </c:ext>
          </c:extLst>
        </c:ser>
        <c:dLbls>
          <c:showLegendKey val="0"/>
          <c:showVal val="0"/>
          <c:showCatName val="0"/>
          <c:showSerName val="0"/>
          <c:showPercent val="0"/>
          <c:showBubbleSize val="0"/>
        </c:dLbls>
        <c:gapWidth val="0"/>
        <c:overlap val="100"/>
        <c:axId val="791948479"/>
        <c:axId val="791946399"/>
      </c:barChart>
      <c:scatterChart>
        <c:scatterStyle val="lineMarker"/>
        <c:varyColors val="0"/>
        <c:ser>
          <c:idx val="2"/>
          <c:order val="2"/>
          <c:tx>
            <c:v>Icon</c:v>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'Budget- og regnskab'!$I$102</c:f>
              <c:numCache>
                <c:formatCode>0%</c:formatCode>
                <c:ptCount val="1"/>
                <c:pt idx="0">
                  <c:v>0.17499999999999999</c:v>
                </c:pt>
              </c:numCache>
            </c:numRef>
          </c:xVal>
          <c:yVal>
            <c:numLit>
              <c:formatCode>General</c:formatCode>
              <c:ptCount val="1"/>
              <c:pt idx="0">
                <c:v>0.5</c:v>
              </c:pt>
            </c:numLit>
          </c:yVal>
          <c:smooth val="0"/>
          <c:extLst>
            <c:ext xmlns:c16="http://schemas.microsoft.com/office/drawing/2014/chart" uri="{C3380CC4-5D6E-409C-BE32-E72D297353CC}">
              <c16:uniqueId val="{00000006-CEB2-46D1-88B8-C7453B8EACDA}"/>
            </c:ext>
          </c:extLst>
        </c:ser>
        <c:dLbls>
          <c:showLegendKey val="0"/>
          <c:showVal val="0"/>
          <c:showCatName val="0"/>
          <c:showSerName val="0"/>
          <c:showPercent val="0"/>
          <c:showBubbleSize val="0"/>
        </c:dLbls>
        <c:axId val="588502384"/>
        <c:axId val="588490320"/>
      </c:scatterChart>
      <c:catAx>
        <c:axId val="791948479"/>
        <c:scaling>
          <c:orientation val="minMax"/>
        </c:scaling>
        <c:delete val="1"/>
        <c:axPos val="l"/>
        <c:numFmt formatCode="#,##0.00\ &quot;kr.&quot;" sourceLinked="1"/>
        <c:majorTickMark val="out"/>
        <c:minorTickMark val="none"/>
        <c:tickLblPos val="nextTo"/>
        <c:crossAx val="791946399"/>
        <c:crosses val="autoZero"/>
        <c:auto val="1"/>
        <c:lblAlgn val="ctr"/>
        <c:lblOffset val="100"/>
        <c:tickMarkSkip val="1"/>
        <c:noMultiLvlLbl val="0"/>
      </c:catAx>
      <c:valAx>
        <c:axId val="791946399"/>
        <c:scaling>
          <c:orientation val="minMax"/>
          <c:max val="1"/>
          <c:min val="0"/>
        </c:scaling>
        <c:delete val="1"/>
        <c:axPos val="b"/>
        <c:numFmt formatCode="0%" sourceLinked="1"/>
        <c:majorTickMark val="out"/>
        <c:minorTickMark val="none"/>
        <c:tickLblPos val="nextTo"/>
        <c:crossAx val="791948479"/>
        <c:crosses val="autoZero"/>
        <c:crossBetween val="between"/>
      </c:valAx>
      <c:valAx>
        <c:axId val="588490320"/>
        <c:scaling>
          <c:orientation val="minMax"/>
          <c:max val="1"/>
        </c:scaling>
        <c:delete val="1"/>
        <c:axPos val="r"/>
        <c:numFmt formatCode="General" sourceLinked="1"/>
        <c:majorTickMark val="out"/>
        <c:minorTickMark val="none"/>
        <c:tickLblPos val="nextTo"/>
        <c:crossAx val="588502384"/>
        <c:crosses val="max"/>
        <c:crossBetween val="midCat"/>
      </c:valAx>
      <c:valAx>
        <c:axId val="588502384"/>
        <c:scaling>
          <c:orientation val="minMax"/>
        </c:scaling>
        <c:delete val="1"/>
        <c:axPos val="t"/>
        <c:numFmt formatCode="0%" sourceLinked="1"/>
        <c:majorTickMark val="out"/>
        <c:minorTickMark val="none"/>
        <c:tickLblPos val="nextTo"/>
        <c:crossAx val="588490320"/>
        <c:crosses val="max"/>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249489039170268E-2"/>
          <c:y val="0.23538040147053177"/>
          <c:w val="0.9388139051422818"/>
          <c:h val="0.63011651197487861"/>
        </c:manualLayout>
      </c:layout>
      <c:barChart>
        <c:barDir val="bar"/>
        <c:grouping val="clustered"/>
        <c:varyColors val="0"/>
        <c:ser>
          <c:idx val="1"/>
          <c:order val="0"/>
          <c:spPr>
            <a:solidFill>
              <a:schemeClr val="bg1">
                <a:lumMod val="85000"/>
              </a:schemeClr>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1-954E-4BF4-AA6D-89CABCFCD134}"/>
              </c:ext>
            </c:extLst>
          </c:dPt>
          <c:val>
            <c:numRef>
              <c:f>'Budget- og regnskab'!$G$133</c:f>
              <c:numCache>
                <c:formatCode>0%</c:formatCode>
                <c:ptCount val="1"/>
                <c:pt idx="0">
                  <c:v>1</c:v>
                </c:pt>
              </c:numCache>
            </c:numRef>
          </c:val>
          <c:extLst>
            <c:ext xmlns:c16="http://schemas.microsoft.com/office/drawing/2014/chart" uri="{C3380CC4-5D6E-409C-BE32-E72D297353CC}">
              <c16:uniqueId val="{00000002-954E-4BF4-AA6D-89CABCFCD134}"/>
            </c:ext>
          </c:extLst>
        </c:ser>
        <c:ser>
          <c:idx val="0"/>
          <c:order val="1"/>
          <c:tx>
            <c:strRef>
              <c:f>'Budget- og regnskab'!$A$133</c:f>
              <c:strCache>
                <c:ptCount val="1"/>
                <c:pt idx="0">
                  <c:v>Udbetalt</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4-954E-4BF4-AA6D-89CABCFCD134}"/>
              </c:ext>
            </c:extLst>
          </c:dPt>
          <c:dLbls>
            <c:dLbl>
              <c:idx val="0"/>
              <c:tx>
                <c:rich>
                  <a:bodyPr rot="0" spcFirstLastPara="1" vertOverflow="overflow" horzOverflow="overflow" vert="horz" wrap="square" lIns="108000" tIns="19050" rIns="38100" bIns="19050" anchor="ctr" anchorCtr="0">
                    <a:noAutofit/>
                  </a:bodyPr>
                  <a:lstStyle/>
                  <a:p>
                    <a:pPr algn="l">
                      <a:defRPr sz="2000" b="0" i="0" u="none" strike="noStrike" kern="1200" baseline="0">
                        <a:solidFill>
                          <a:schemeClr val="bg1"/>
                        </a:solidFill>
                        <a:latin typeface="Impact" panose="020B0806030902050204" pitchFamily="34" charset="0"/>
                        <a:ea typeface="+mn-ea"/>
                        <a:cs typeface="+mn-cs"/>
                      </a:defRPr>
                    </a:pPr>
                    <a:fld id="{0FA8C8EE-3C8D-418C-8F9B-B8F78B16AAC6}" type="VALUE">
                      <a:rPr lang="en-US" b="0">
                        <a:latin typeface="Impact" panose="020B0806030902050204" pitchFamily="34" charset="0"/>
                      </a:rPr>
                      <a:pPr algn="l">
                        <a:defRPr sz="2000" b="0" i="0" u="none" strike="noStrike" kern="1200" baseline="0">
                          <a:solidFill>
                            <a:schemeClr val="bg1"/>
                          </a:solidFill>
                          <a:latin typeface="Impact" panose="020B0806030902050204" pitchFamily="34" charset="0"/>
                          <a:ea typeface="+mn-ea"/>
                          <a:cs typeface="+mn-cs"/>
                        </a:defRPr>
                      </a:pPr>
                      <a:t>[VÆRDI]</a:t>
                    </a:fld>
                    <a:endParaRPr lang="da-DK"/>
                  </a:p>
                </c:rich>
              </c:tx>
              <c:spPr>
                <a:noFill/>
                <a:ln>
                  <a:noFill/>
                </a:ln>
                <a:effectLst/>
              </c:spPr>
              <c:dLblPos val="inBase"/>
              <c:showLegendKey val="0"/>
              <c:showVal val="1"/>
              <c:showCatName val="0"/>
              <c:showSerName val="0"/>
              <c:showPercent val="0"/>
              <c:showBubbleSize val="0"/>
              <c:extLst>
                <c:ext xmlns:c15="http://schemas.microsoft.com/office/drawing/2012/chart" uri="{CE6537A1-D6FC-4f65-9D91-7224C49458BB}">
                  <c15:layout>
                    <c:manualLayout>
                      <c:w val="0.1777410386683459"/>
                      <c:h val="0.52447721096197331"/>
                    </c:manualLayout>
                  </c15:layout>
                  <c15:dlblFieldTable/>
                  <c15:showDataLabelsRange val="0"/>
                </c:ext>
                <c:ext xmlns:c16="http://schemas.microsoft.com/office/drawing/2014/chart" uri="{C3380CC4-5D6E-409C-BE32-E72D297353CC}">
                  <c16:uniqueId val="{00000004-954E-4BF4-AA6D-89CABCFCD134}"/>
                </c:ext>
              </c:extLst>
            </c:dLbl>
            <c:spPr>
              <a:noFill/>
              <a:ln>
                <a:noFill/>
              </a:ln>
              <a:effectLst/>
            </c:spPr>
            <c:txPr>
              <a:bodyPr rot="0" spcFirstLastPara="1" vertOverflow="ellipsis" vert="horz" wrap="square" lIns="38100" tIns="19050" rIns="38100" bIns="19050" anchor="ctr" anchorCtr="0">
                <a:spAutoFit/>
              </a:bodyPr>
              <a:lstStyle/>
              <a:p>
                <a:pPr algn="ctr">
                  <a:defRPr sz="2000" b="0" i="0" u="none" strike="noStrike" kern="1200" baseline="0">
                    <a:solidFill>
                      <a:schemeClr val="bg1"/>
                    </a:solidFill>
                    <a:latin typeface="+mn-lt"/>
                    <a:ea typeface="+mn-ea"/>
                    <a:cs typeface="+mn-cs"/>
                  </a:defRPr>
                </a:pPr>
                <a:endParaRPr lang="da-DK"/>
              </a:p>
            </c:txPr>
            <c:dLblPos val="inBase"/>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'Budget- og regnskab'!$E$133</c:f>
              <c:numCache>
                <c:formatCode>0%</c:formatCode>
                <c:ptCount val="1"/>
                <c:pt idx="0">
                  <c:v>0</c:v>
                </c:pt>
              </c:numCache>
            </c:numRef>
          </c:val>
          <c:extLst>
            <c:ext xmlns:c16="http://schemas.microsoft.com/office/drawing/2014/chart" uri="{C3380CC4-5D6E-409C-BE32-E72D297353CC}">
              <c16:uniqueId val="{00000005-954E-4BF4-AA6D-89CABCFCD134}"/>
            </c:ext>
          </c:extLst>
        </c:ser>
        <c:dLbls>
          <c:showLegendKey val="0"/>
          <c:showVal val="0"/>
          <c:showCatName val="0"/>
          <c:showSerName val="0"/>
          <c:showPercent val="0"/>
          <c:showBubbleSize val="0"/>
        </c:dLbls>
        <c:gapWidth val="0"/>
        <c:overlap val="100"/>
        <c:axId val="791948479"/>
        <c:axId val="791946399"/>
      </c:barChart>
      <c:scatterChart>
        <c:scatterStyle val="lineMarker"/>
        <c:varyColors val="0"/>
        <c:ser>
          <c:idx val="2"/>
          <c:order val="2"/>
          <c:tx>
            <c:v>Icon</c:v>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'Budget- og regnskab'!$I$133</c:f>
              <c:numCache>
                <c:formatCode>0%</c:formatCode>
                <c:ptCount val="1"/>
                <c:pt idx="0">
                  <c:v>0.17499999999999999</c:v>
                </c:pt>
              </c:numCache>
            </c:numRef>
          </c:xVal>
          <c:yVal>
            <c:numLit>
              <c:formatCode>General</c:formatCode>
              <c:ptCount val="1"/>
              <c:pt idx="0">
                <c:v>0.5</c:v>
              </c:pt>
            </c:numLit>
          </c:yVal>
          <c:smooth val="0"/>
          <c:extLst>
            <c:ext xmlns:c16="http://schemas.microsoft.com/office/drawing/2014/chart" uri="{C3380CC4-5D6E-409C-BE32-E72D297353CC}">
              <c16:uniqueId val="{00000006-954E-4BF4-AA6D-89CABCFCD134}"/>
            </c:ext>
          </c:extLst>
        </c:ser>
        <c:dLbls>
          <c:showLegendKey val="0"/>
          <c:showVal val="0"/>
          <c:showCatName val="0"/>
          <c:showSerName val="0"/>
          <c:showPercent val="0"/>
          <c:showBubbleSize val="0"/>
        </c:dLbls>
        <c:axId val="588502384"/>
        <c:axId val="588490320"/>
      </c:scatterChart>
      <c:catAx>
        <c:axId val="791948479"/>
        <c:scaling>
          <c:orientation val="minMax"/>
        </c:scaling>
        <c:delete val="1"/>
        <c:axPos val="l"/>
        <c:numFmt formatCode="#,##0.00\ &quot;kr.&quot;" sourceLinked="1"/>
        <c:majorTickMark val="out"/>
        <c:minorTickMark val="none"/>
        <c:tickLblPos val="nextTo"/>
        <c:crossAx val="791946399"/>
        <c:crosses val="autoZero"/>
        <c:auto val="1"/>
        <c:lblAlgn val="ctr"/>
        <c:lblOffset val="100"/>
        <c:tickMarkSkip val="1"/>
        <c:noMultiLvlLbl val="0"/>
      </c:catAx>
      <c:valAx>
        <c:axId val="791946399"/>
        <c:scaling>
          <c:orientation val="minMax"/>
          <c:max val="1"/>
          <c:min val="0"/>
        </c:scaling>
        <c:delete val="1"/>
        <c:axPos val="b"/>
        <c:numFmt formatCode="0%" sourceLinked="1"/>
        <c:majorTickMark val="out"/>
        <c:minorTickMark val="none"/>
        <c:tickLblPos val="nextTo"/>
        <c:crossAx val="791948479"/>
        <c:crosses val="autoZero"/>
        <c:crossBetween val="between"/>
      </c:valAx>
      <c:valAx>
        <c:axId val="588490320"/>
        <c:scaling>
          <c:orientation val="minMax"/>
          <c:max val="1"/>
        </c:scaling>
        <c:delete val="1"/>
        <c:axPos val="r"/>
        <c:numFmt formatCode="General" sourceLinked="1"/>
        <c:majorTickMark val="out"/>
        <c:minorTickMark val="none"/>
        <c:tickLblPos val="nextTo"/>
        <c:crossAx val="588502384"/>
        <c:crosses val="max"/>
        <c:crossBetween val="midCat"/>
      </c:valAx>
      <c:valAx>
        <c:axId val="588502384"/>
        <c:scaling>
          <c:orientation val="minMax"/>
        </c:scaling>
        <c:delete val="1"/>
        <c:axPos val="t"/>
        <c:numFmt formatCode="0%" sourceLinked="1"/>
        <c:majorTickMark val="out"/>
        <c:minorTickMark val="none"/>
        <c:tickLblPos val="nextTo"/>
        <c:crossAx val="588490320"/>
        <c:crosses val="max"/>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249489039170268E-2"/>
          <c:y val="0.23538040147053177"/>
          <c:w val="0.9388139051422818"/>
          <c:h val="0.63011651197487861"/>
        </c:manualLayout>
      </c:layout>
      <c:barChart>
        <c:barDir val="bar"/>
        <c:grouping val="clustered"/>
        <c:varyColors val="0"/>
        <c:ser>
          <c:idx val="1"/>
          <c:order val="0"/>
          <c:spPr>
            <a:solidFill>
              <a:schemeClr val="bg1">
                <a:lumMod val="85000"/>
              </a:schemeClr>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1-2576-4E30-9754-4051FEB70A89}"/>
              </c:ext>
            </c:extLst>
          </c:dPt>
          <c:val>
            <c:numRef>
              <c:f>'Budget- og regnskab'!$G$164</c:f>
              <c:numCache>
                <c:formatCode>0%</c:formatCode>
                <c:ptCount val="1"/>
                <c:pt idx="0">
                  <c:v>1</c:v>
                </c:pt>
              </c:numCache>
            </c:numRef>
          </c:val>
          <c:extLst>
            <c:ext xmlns:c16="http://schemas.microsoft.com/office/drawing/2014/chart" uri="{C3380CC4-5D6E-409C-BE32-E72D297353CC}">
              <c16:uniqueId val="{00000002-2576-4E30-9754-4051FEB70A89}"/>
            </c:ext>
          </c:extLst>
        </c:ser>
        <c:ser>
          <c:idx val="0"/>
          <c:order val="1"/>
          <c:tx>
            <c:strRef>
              <c:f>'Budget- og regnskab'!$A$164</c:f>
              <c:strCache>
                <c:ptCount val="1"/>
                <c:pt idx="0">
                  <c:v>Udbetalt</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4-2576-4E30-9754-4051FEB70A89}"/>
              </c:ext>
            </c:extLst>
          </c:dPt>
          <c:dLbls>
            <c:dLbl>
              <c:idx val="0"/>
              <c:tx>
                <c:rich>
                  <a:bodyPr rot="0" spcFirstLastPara="1" vertOverflow="overflow" horzOverflow="overflow" vert="horz" wrap="square" lIns="108000" tIns="19050" rIns="38100" bIns="19050" anchor="ctr" anchorCtr="0">
                    <a:noAutofit/>
                  </a:bodyPr>
                  <a:lstStyle/>
                  <a:p>
                    <a:pPr algn="l">
                      <a:defRPr sz="2000" b="0" i="0" u="none" strike="noStrike" kern="1200" baseline="0">
                        <a:solidFill>
                          <a:schemeClr val="bg1"/>
                        </a:solidFill>
                        <a:latin typeface="Impact" panose="020B0806030902050204" pitchFamily="34" charset="0"/>
                        <a:ea typeface="+mn-ea"/>
                        <a:cs typeface="+mn-cs"/>
                      </a:defRPr>
                    </a:pPr>
                    <a:fld id="{0FA8C8EE-3C8D-418C-8F9B-B8F78B16AAC6}" type="VALUE">
                      <a:rPr lang="en-US" b="0">
                        <a:latin typeface="Impact" panose="020B0806030902050204" pitchFamily="34" charset="0"/>
                      </a:rPr>
                      <a:pPr algn="l">
                        <a:defRPr sz="2000" b="0" i="0" u="none" strike="noStrike" kern="1200" baseline="0">
                          <a:solidFill>
                            <a:schemeClr val="bg1"/>
                          </a:solidFill>
                          <a:latin typeface="Impact" panose="020B0806030902050204" pitchFamily="34" charset="0"/>
                          <a:ea typeface="+mn-ea"/>
                          <a:cs typeface="+mn-cs"/>
                        </a:defRPr>
                      </a:pPr>
                      <a:t>[VÆRDI]</a:t>
                    </a:fld>
                    <a:endParaRPr lang="da-DK"/>
                  </a:p>
                </c:rich>
              </c:tx>
              <c:spPr>
                <a:noFill/>
                <a:ln>
                  <a:noFill/>
                </a:ln>
                <a:effectLst/>
              </c:spPr>
              <c:dLblPos val="inBase"/>
              <c:showLegendKey val="0"/>
              <c:showVal val="1"/>
              <c:showCatName val="0"/>
              <c:showSerName val="0"/>
              <c:showPercent val="0"/>
              <c:showBubbleSize val="0"/>
              <c:extLst>
                <c:ext xmlns:c15="http://schemas.microsoft.com/office/drawing/2012/chart" uri="{CE6537A1-D6FC-4f65-9D91-7224C49458BB}">
                  <c15:layout>
                    <c:manualLayout>
                      <c:w val="0.1777410386683459"/>
                      <c:h val="0.52447721096197331"/>
                    </c:manualLayout>
                  </c15:layout>
                  <c15:dlblFieldTable/>
                  <c15:showDataLabelsRange val="0"/>
                </c:ext>
                <c:ext xmlns:c16="http://schemas.microsoft.com/office/drawing/2014/chart" uri="{C3380CC4-5D6E-409C-BE32-E72D297353CC}">
                  <c16:uniqueId val="{00000004-2576-4E30-9754-4051FEB70A89}"/>
                </c:ext>
              </c:extLst>
            </c:dLbl>
            <c:spPr>
              <a:noFill/>
              <a:ln>
                <a:noFill/>
              </a:ln>
              <a:effectLst/>
            </c:spPr>
            <c:txPr>
              <a:bodyPr rot="0" spcFirstLastPara="1" vertOverflow="ellipsis" vert="horz" wrap="square" lIns="38100" tIns="19050" rIns="38100" bIns="19050" anchor="ctr" anchorCtr="0">
                <a:spAutoFit/>
              </a:bodyPr>
              <a:lstStyle/>
              <a:p>
                <a:pPr algn="ctr">
                  <a:defRPr sz="2000" b="0" i="0" u="none" strike="noStrike" kern="1200" baseline="0">
                    <a:solidFill>
                      <a:schemeClr val="bg1"/>
                    </a:solidFill>
                    <a:latin typeface="+mn-lt"/>
                    <a:ea typeface="+mn-ea"/>
                    <a:cs typeface="+mn-cs"/>
                  </a:defRPr>
                </a:pPr>
                <a:endParaRPr lang="da-DK"/>
              </a:p>
            </c:txPr>
            <c:dLblPos val="inBase"/>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'Budget- og regnskab'!$E$164</c:f>
              <c:numCache>
                <c:formatCode>0%</c:formatCode>
                <c:ptCount val="1"/>
                <c:pt idx="0">
                  <c:v>0</c:v>
                </c:pt>
              </c:numCache>
            </c:numRef>
          </c:val>
          <c:extLst>
            <c:ext xmlns:c16="http://schemas.microsoft.com/office/drawing/2014/chart" uri="{C3380CC4-5D6E-409C-BE32-E72D297353CC}">
              <c16:uniqueId val="{00000005-2576-4E30-9754-4051FEB70A89}"/>
            </c:ext>
          </c:extLst>
        </c:ser>
        <c:dLbls>
          <c:showLegendKey val="0"/>
          <c:showVal val="0"/>
          <c:showCatName val="0"/>
          <c:showSerName val="0"/>
          <c:showPercent val="0"/>
          <c:showBubbleSize val="0"/>
        </c:dLbls>
        <c:gapWidth val="0"/>
        <c:overlap val="100"/>
        <c:axId val="791948479"/>
        <c:axId val="791946399"/>
      </c:barChart>
      <c:scatterChart>
        <c:scatterStyle val="lineMarker"/>
        <c:varyColors val="0"/>
        <c:ser>
          <c:idx val="2"/>
          <c:order val="2"/>
          <c:tx>
            <c:v>Icon</c:v>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'Budget- og regnskab'!$I$164</c:f>
              <c:numCache>
                <c:formatCode>0%</c:formatCode>
                <c:ptCount val="1"/>
                <c:pt idx="0">
                  <c:v>0.17499999999999999</c:v>
                </c:pt>
              </c:numCache>
            </c:numRef>
          </c:xVal>
          <c:yVal>
            <c:numLit>
              <c:formatCode>General</c:formatCode>
              <c:ptCount val="1"/>
              <c:pt idx="0">
                <c:v>0.5</c:v>
              </c:pt>
            </c:numLit>
          </c:yVal>
          <c:smooth val="0"/>
          <c:extLst>
            <c:ext xmlns:c16="http://schemas.microsoft.com/office/drawing/2014/chart" uri="{C3380CC4-5D6E-409C-BE32-E72D297353CC}">
              <c16:uniqueId val="{00000006-2576-4E30-9754-4051FEB70A89}"/>
            </c:ext>
          </c:extLst>
        </c:ser>
        <c:dLbls>
          <c:showLegendKey val="0"/>
          <c:showVal val="0"/>
          <c:showCatName val="0"/>
          <c:showSerName val="0"/>
          <c:showPercent val="0"/>
          <c:showBubbleSize val="0"/>
        </c:dLbls>
        <c:axId val="588502384"/>
        <c:axId val="588490320"/>
      </c:scatterChart>
      <c:catAx>
        <c:axId val="791948479"/>
        <c:scaling>
          <c:orientation val="minMax"/>
        </c:scaling>
        <c:delete val="1"/>
        <c:axPos val="l"/>
        <c:numFmt formatCode="#,##0.00\ &quot;kr.&quot;" sourceLinked="1"/>
        <c:majorTickMark val="out"/>
        <c:minorTickMark val="none"/>
        <c:tickLblPos val="nextTo"/>
        <c:crossAx val="791946399"/>
        <c:crosses val="autoZero"/>
        <c:auto val="1"/>
        <c:lblAlgn val="ctr"/>
        <c:lblOffset val="100"/>
        <c:tickMarkSkip val="1"/>
        <c:noMultiLvlLbl val="0"/>
      </c:catAx>
      <c:valAx>
        <c:axId val="791946399"/>
        <c:scaling>
          <c:orientation val="minMax"/>
          <c:max val="1"/>
          <c:min val="0"/>
        </c:scaling>
        <c:delete val="1"/>
        <c:axPos val="b"/>
        <c:numFmt formatCode="0%" sourceLinked="1"/>
        <c:majorTickMark val="out"/>
        <c:minorTickMark val="none"/>
        <c:tickLblPos val="nextTo"/>
        <c:crossAx val="791948479"/>
        <c:crosses val="autoZero"/>
        <c:crossBetween val="between"/>
      </c:valAx>
      <c:valAx>
        <c:axId val="588490320"/>
        <c:scaling>
          <c:orientation val="minMax"/>
          <c:max val="1"/>
        </c:scaling>
        <c:delete val="1"/>
        <c:axPos val="r"/>
        <c:numFmt formatCode="General" sourceLinked="1"/>
        <c:majorTickMark val="out"/>
        <c:minorTickMark val="none"/>
        <c:tickLblPos val="nextTo"/>
        <c:crossAx val="588502384"/>
        <c:crosses val="max"/>
        <c:crossBetween val="midCat"/>
      </c:valAx>
      <c:valAx>
        <c:axId val="588502384"/>
        <c:scaling>
          <c:orientation val="minMax"/>
        </c:scaling>
        <c:delete val="1"/>
        <c:axPos val="t"/>
        <c:numFmt formatCode="0%" sourceLinked="1"/>
        <c:majorTickMark val="out"/>
        <c:minorTickMark val="none"/>
        <c:tickLblPos val="nextTo"/>
        <c:crossAx val="588490320"/>
        <c:crosses val="max"/>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'Budget- og regnskab'!$A$164</c:f>
              <c:strCache>
                <c:ptCount val="1"/>
                <c:pt idx="0">
                  <c:v>Udbetalt</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1-30D6-4D58-9162-6332C8BD76DE}"/>
              </c:ext>
            </c:extLst>
          </c:dPt>
          <c:dLbls>
            <c:dLbl>
              <c:idx val="0"/>
              <c:tx>
                <c:rich>
                  <a:bodyPr rot="0" spcFirstLastPara="1" vertOverflow="overflow" horzOverflow="overflow" vert="horz" wrap="square" lIns="108000" tIns="19050" rIns="38100" bIns="19050" anchor="ctr" anchorCtr="0">
                    <a:noAutofit/>
                  </a:bodyPr>
                  <a:lstStyle/>
                  <a:p>
                    <a:pPr algn="l">
                      <a:defRPr sz="2000" b="0" i="0" u="none" strike="noStrike" kern="1200" baseline="0">
                        <a:solidFill>
                          <a:schemeClr val="bg1"/>
                        </a:solidFill>
                        <a:latin typeface="Impact" panose="020B0806030902050204" pitchFamily="34" charset="0"/>
                        <a:ea typeface="+mn-ea"/>
                        <a:cs typeface="+mn-cs"/>
                      </a:defRPr>
                    </a:pPr>
                    <a:fld id="{0FA8C8EE-3C8D-418C-8F9B-B8F78B16AAC6}" type="VALUE">
                      <a:rPr lang="en-US" b="0">
                        <a:latin typeface="Impact" panose="020B0806030902050204" pitchFamily="34" charset="0"/>
                      </a:rPr>
                      <a:pPr algn="l">
                        <a:defRPr sz="2000" b="0" i="0" u="none" strike="noStrike" kern="1200" baseline="0">
                          <a:solidFill>
                            <a:schemeClr val="bg1"/>
                          </a:solidFill>
                          <a:latin typeface="Impact" panose="020B0806030902050204" pitchFamily="34" charset="0"/>
                          <a:ea typeface="+mn-ea"/>
                          <a:cs typeface="+mn-cs"/>
                        </a:defRPr>
                      </a:pPr>
                      <a:t>[VÆRDI]</a:t>
                    </a:fld>
                    <a:endParaRPr lang="da-DK"/>
                  </a:p>
                </c:rich>
              </c:tx>
              <c:spPr>
                <a:noFill/>
                <a:ln>
                  <a:noFill/>
                </a:ln>
                <a:effectLst/>
              </c:spPr>
              <c:dLblPos val="inBase"/>
              <c:showLegendKey val="0"/>
              <c:showVal val="1"/>
              <c:showCatName val="0"/>
              <c:showSerName val="0"/>
              <c:showPercent val="0"/>
              <c:showBubbleSize val="0"/>
              <c:extLst>
                <c:ext xmlns:c15="http://schemas.microsoft.com/office/drawing/2012/chart" uri="{CE6537A1-D6FC-4f65-9D91-7224C49458BB}">
                  <c15:layout>
                    <c:manualLayout>
                      <c:w val="0.1777410386683459"/>
                      <c:h val="0.52447721096197331"/>
                    </c:manualLayout>
                  </c15:layout>
                  <c15:dlblFieldTable/>
                  <c15:showDataLabelsRange val="0"/>
                </c:ext>
                <c:ext xmlns:c16="http://schemas.microsoft.com/office/drawing/2014/chart" uri="{C3380CC4-5D6E-409C-BE32-E72D297353CC}">
                  <c16:uniqueId val="{00000001-30D6-4D58-9162-6332C8BD76DE}"/>
                </c:ext>
              </c:extLst>
            </c:dLbl>
            <c:spPr>
              <a:noFill/>
              <a:ln>
                <a:noFill/>
              </a:ln>
              <a:effectLst/>
            </c:spPr>
            <c:txPr>
              <a:bodyPr rot="0" spcFirstLastPara="1" vertOverflow="ellipsis" vert="horz" wrap="square" lIns="38100" tIns="19050" rIns="38100" bIns="19050" anchor="ctr" anchorCtr="0">
                <a:spAutoFit/>
              </a:bodyPr>
              <a:lstStyle/>
              <a:p>
                <a:pPr algn="ctr">
                  <a:defRPr sz="2000" b="0" i="0" u="none" strike="noStrike" kern="1200" baseline="0">
                    <a:solidFill>
                      <a:schemeClr val="bg1"/>
                    </a:solidFill>
                    <a:latin typeface="+mn-lt"/>
                    <a:ea typeface="+mn-ea"/>
                    <a:cs typeface="+mn-cs"/>
                  </a:defRPr>
                </a:pPr>
                <a:endParaRPr lang="da-DK"/>
              </a:p>
            </c:txPr>
            <c:dLblPos val="inBase"/>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'Budget- og regnskab'!$E$164</c:f>
              <c:numCache>
                <c:formatCode>0%</c:formatCode>
                <c:ptCount val="1"/>
                <c:pt idx="0">
                  <c:v>0</c:v>
                </c:pt>
              </c:numCache>
            </c:numRef>
          </c:val>
          <c:extLst>
            <c:ext xmlns:c16="http://schemas.microsoft.com/office/drawing/2014/chart" uri="{C3380CC4-5D6E-409C-BE32-E72D297353CC}">
              <c16:uniqueId val="{00000002-30D6-4D58-9162-6332C8BD76DE}"/>
            </c:ext>
          </c:extLst>
        </c:ser>
        <c:dLbls>
          <c:showLegendKey val="0"/>
          <c:showVal val="0"/>
          <c:showCatName val="0"/>
          <c:showSerName val="0"/>
          <c:showPercent val="0"/>
          <c:showBubbleSize val="0"/>
        </c:dLbls>
        <c:gapWidth val="0"/>
        <c:overlap val="100"/>
        <c:axId val="791948479"/>
        <c:axId val="791946399"/>
      </c:barChart>
      <c:scatterChart>
        <c:scatterStyle val="lineMarker"/>
        <c:varyColors val="0"/>
        <c:ser>
          <c:idx val="2"/>
          <c:order val="1"/>
          <c:tx>
            <c:v>Icon</c:v>
          </c:tx>
          <c:spPr>
            <a:ln w="25400" cap="rnd">
              <a:noFill/>
              <a:round/>
            </a:ln>
            <a:effectLst/>
          </c:spPr>
          <c:marker>
            <c:symbol val="picture"/>
            <c:spPr>
              <a:blipFill>
                <a:blip xmlns:r="http://schemas.openxmlformats.org/officeDocument/2006/relationships" r:embed="rId2"/>
                <a:stretch>
                  <a:fillRect/>
                </a:stretch>
              </a:blipFill>
              <a:ln w="25400">
                <a:noFill/>
              </a:ln>
              <a:effectLst/>
            </c:spPr>
          </c:marker>
          <c:xVal>
            <c:numRef>
              <c:f>'Budget- og regnskab'!$I$164</c:f>
              <c:numCache>
                <c:formatCode>0%</c:formatCode>
                <c:ptCount val="1"/>
                <c:pt idx="0">
                  <c:v>0.17499999999999999</c:v>
                </c:pt>
              </c:numCache>
            </c:numRef>
          </c:xVal>
          <c:yVal>
            <c:numLit>
              <c:formatCode>General</c:formatCode>
              <c:ptCount val="1"/>
              <c:pt idx="0">
                <c:v>0.5</c:v>
              </c:pt>
            </c:numLit>
          </c:yVal>
          <c:smooth val="0"/>
          <c:extLst>
            <c:ext xmlns:c16="http://schemas.microsoft.com/office/drawing/2014/chart" uri="{C3380CC4-5D6E-409C-BE32-E72D297353CC}">
              <c16:uniqueId val="{00000003-30D6-4D58-9162-6332C8BD76DE}"/>
            </c:ext>
          </c:extLst>
        </c:ser>
        <c:dLbls>
          <c:showLegendKey val="0"/>
          <c:showVal val="0"/>
          <c:showCatName val="0"/>
          <c:showSerName val="0"/>
          <c:showPercent val="0"/>
          <c:showBubbleSize val="0"/>
        </c:dLbls>
        <c:axId val="588502384"/>
        <c:axId val="588490320"/>
      </c:scatterChart>
      <c:catAx>
        <c:axId val="791948479"/>
        <c:scaling>
          <c:orientation val="minMax"/>
        </c:scaling>
        <c:delete val="1"/>
        <c:axPos val="l"/>
        <c:numFmt formatCode="#,##0.00\ &quot;kr.&quot;" sourceLinked="1"/>
        <c:majorTickMark val="out"/>
        <c:minorTickMark val="none"/>
        <c:tickLblPos val="nextTo"/>
        <c:crossAx val="791946399"/>
        <c:crosses val="autoZero"/>
        <c:auto val="1"/>
        <c:lblAlgn val="ctr"/>
        <c:lblOffset val="100"/>
        <c:tickMarkSkip val="1"/>
        <c:noMultiLvlLbl val="0"/>
      </c:catAx>
      <c:valAx>
        <c:axId val="791946399"/>
        <c:scaling>
          <c:orientation val="minMax"/>
          <c:max val="1"/>
          <c:min val="0"/>
        </c:scaling>
        <c:delete val="1"/>
        <c:axPos val="b"/>
        <c:numFmt formatCode="0%" sourceLinked="1"/>
        <c:majorTickMark val="out"/>
        <c:minorTickMark val="none"/>
        <c:tickLblPos val="nextTo"/>
        <c:crossAx val="791948479"/>
        <c:crosses val="autoZero"/>
        <c:crossBetween val="between"/>
      </c:valAx>
      <c:valAx>
        <c:axId val="588490320"/>
        <c:scaling>
          <c:orientation val="minMax"/>
          <c:max val="1"/>
        </c:scaling>
        <c:delete val="1"/>
        <c:axPos val="r"/>
        <c:numFmt formatCode="General" sourceLinked="1"/>
        <c:majorTickMark val="out"/>
        <c:minorTickMark val="none"/>
        <c:tickLblPos val="nextTo"/>
        <c:crossAx val="588502384"/>
        <c:crosses val="max"/>
        <c:crossBetween val="midCat"/>
      </c:valAx>
      <c:valAx>
        <c:axId val="588502384"/>
        <c:scaling>
          <c:orientation val="minMax"/>
        </c:scaling>
        <c:delete val="1"/>
        <c:axPos val="t"/>
        <c:numFmt formatCode="0%" sourceLinked="1"/>
        <c:majorTickMark val="out"/>
        <c:minorTickMark val="none"/>
        <c:tickLblPos val="nextTo"/>
        <c:crossAx val="588490320"/>
        <c:crosses val="max"/>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249489039170268E-2"/>
          <c:y val="0.23538040147053177"/>
          <c:w val="0.9388139051422818"/>
          <c:h val="0.63011651197487861"/>
        </c:manualLayout>
      </c:layout>
      <c:barChart>
        <c:barDir val="bar"/>
        <c:grouping val="clustered"/>
        <c:varyColors val="0"/>
        <c:ser>
          <c:idx val="1"/>
          <c:order val="0"/>
          <c:spPr>
            <a:solidFill>
              <a:schemeClr val="bg1">
                <a:lumMod val="85000"/>
              </a:schemeClr>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1-C920-4B46-89BD-BF2011366516}"/>
              </c:ext>
            </c:extLst>
          </c:dPt>
          <c:val>
            <c:numRef>
              <c:f>'Budget- og regnskab'!$G$195</c:f>
              <c:numCache>
                <c:formatCode>0%</c:formatCode>
                <c:ptCount val="1"/>
                <c:pt idx="0">
                  <c:v>1</c:v>
                </c:pt>
              </c:numCache>
            </c:numRef>
          </c:val>
          <c:extLst>
            <c:ext xmlns:c16="http://schemas.microsoft.com/office/drawing/2014/chart" uri="{C3380CC4-5D6E-409C-BE32-E72D297353CC}">
              <c16:uniqueId val="{00000002-C920-4B46-89BD-BF2011366516}"/>
            </c:ext>
          </c:extLst>
        </c:ser>
        <c:ser>
          <c:idx val="0"/>
          <c:order val="1"/>
          <c:tx>
            <c:strRef>
              <c:f>'Budget- og regnskab'!$A$195</c:f>
              <c:strCache>
                <c:ptCount val="1"/>
                <c:pt idx="0">
                  <c:v>Udbetalt</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4-C920-4B46-89BD-BF2011366516}"/>
              </c:ext>
            </c:extLst>
          </c:dPt>
          <c:dLbls>
            <c:dLbl>
              <c:idx val="0"/>
              <c:tx>
                <c:rich>
                  <a:bodyPr rot="0" spcFirstLastPara="1" vertOverflow="overflow" horzOverflow="overflow" vert="horz" wrap="square" lIns="108000" tIns="19050" rIns="38100" bIns="19050" anchor="ctr" anchorCtr="0">
                    <a:noAutofit/>
                  </a:bodyPr>
                  <a:lstStyle/>
                  <a:p>
                    <a:pPr algn="l">
                      <a:defRPr sz="2000" b="0" i="0" u="none" strike="noStrike" kern="1200" baseline="0">
                        <a:solidFill>
                          <a:schemeClr val="bg1"/>
                        </a:solidFill>
                        <a:latin typeface="Impact" panose="020B0806030902050204" pitchFamily="34" charset="0"/>
                        <a:ea typeface="+mn-ea"/>
                        <a:cs typeface="+mn-cs"/>
                      </a:defRPr>
                    </a:pPr>
                    <a:fld id="{0FA8C8EE-3C8D-418C-8F9B-B8F78B16AAC6}" type="VALUE">
                      <a:rPr lang="en-US" b="0">
                        <a:latin typeface="Impact" panose="020B0806030902050204" pitchFamily="34" charset="0"/>
                      </a:rPr>
                      <a:pPr algn="l">
                        <a:defRPr sz="2000" b="0" i="0" u="none" strike="noStrike" kern="1200" baseline="0">
                          <a:solidFill>
                            <a:schemeClr val="bg1"/>
                          </a:solidFill>
                          <a:latin typeface="Impact" panose="020B0806030902050204" pitchFamily="34" charset="0"/>
                          <a:ea typeface="+mn-ea"/>
                          <a:cs typeface="+mn-cs"/>
                        </a:defRPr>
                      </a:pPr>
                      <a:t>[VÆRDI]</a:t>
                    </a:fld>
                    <a:endParaRPr lang="da-DK"/>
                  </a:p>
                </c:rich>
              </c:tx>
              <c:spPr>
                <a:noFill/>
                <a:ln>
                  <a:noFill/>
                </a:ln>
                <a:effectLst/>
              </c:spPr>
              <c:dLblPos val="inBase"/>
              <c:showLegendKey val="0"/>
              <c:showVal val="1"/>
              <c:showCatName val="0"/>
              <c:showSerName val="0"/>
              <c:showPercent val="0"/>
              <c:showBubbleSize val="0"/>
              <c:extLst>
                <c:ext xmlns:c15="http://schemas.microsoft.com/office/drawing/2012/chart" uri="{CE6537A1-D6FC-4f65-9D91-7224C49458BB}">
                  <c15:layout>
                    <c:manualLayout>
                      <c:w val="0.1777410386683459"/>
                      <c:h val="0.52447721096197331"/>
                    </c:manualLayout>
                  </c15:layout>
                  <c15:dlblFieldTable/>
                  <c15:showDataLabelsRange val="0"/>
                </c:ext>
                <c:ext xmlns:c16="http://schemas.microsoft.com/office/drawing/2014/chart" uri="{C3380CC4-5D6E-409C-BE32-E72D297353CC}">
                  <c16:uniqueId val="{00000004-C920-4B46-89BD-BF2011366516}"/>
                </c:ext>
              </c:extLst>
            </c:dLbl>
            <c:spPr>
              <a:noFill/>
              <a:ln>
                <a:noFill/>
              </a:ln>
              <a:effectLst/>
            </c:spPr>
            <c:txPr>
              <a:bodyPr rot="0" spcFirstLastPara="1" vertOverflow="ellipsis" vert="horz" wrap="square" lIns="38100" tIns="19050" rIns="38100" bIns="19050" anchor="ctr" anchorCtr="0">
                <a:spAutoFit/>
              </a:bodyPr>
              <a:lstStyle/>
              <a:p>
                <a:pPr algn="ctr">
                  <a:defRPr sz="2000" b="0" i="0" u="none" strike="noStrike" kern="1200" baseline="0">
                    <a:solidFill>
                      <a:schemeClr val="bg1"/>
                    </a:solidFill>
                    <a:latin typeface="+mn-lt"/>
                    <a:ea typeface="+mn-ea"/>
                    <a:cs typeface="+mn-cs"/>
                  </a:defRPr>
                </a:pPr>
                <a:endParaRPr lang="da-DK"/>
              </a:p>
            </c:txPr>
            <c:dLblPos val="inBase"/>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'Budget- og regnskab'!$E$195</c:f>
              <c:numCache>
                <c:formatCode>0%</c:formatCode>
                <c:ptCount val="1"/>
                <c:pt idx="0">
                  <c:v>0</c:v>
                </c:pt>
              </c:numCache>
            </c:numRef>
          </c:val>
          <c:extLst>
            <c:ext xmlns:c16="http://schemas.microsoft.com/office/drawing/2014/chart" uri="{C3380CC4-5D6E-409C-BE32-E72D297353CC}">
              <c16:uniqueId val="{00000005-C920-4B46-89BD-BF2011366516}"/>
            </c:ext>
          </c:extLst>
        </c:ser>
        <c:dLbls>
          <c:showLegendKey val="0"/>
          <c:showVal val="0"/>
          <c:showCatName val="0"/>
          <c:showSerName val="0"/>
          <c:showPercent val="0"/>
          <c:showBubbleSize val="0"/>
        </c:dLbls>
        <c:gapWidth val="0"/>
        <c:overlap val="100"/>
        <c:axId val="791948479"/>
        <c:axId val="791946399"/>
      </c:barChart>
      <c:scatterChart>
        <c:scatterStyle val="lineMarker"/>
        <c:varyColors val="0"/>
        <c:ser>
          <c:idx val="2"/>
          <c:order val="2"/>
          <c:tx>
            <c:v>Icon</c:v>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'Budget- og regnskab'!$I$195</c:f>
              <c:numCache>
                <c:formatCode>0%</c:formatCode>
                <c:ptCount val="1"/>
                <c:pt idx="0">
                  <c:v>0.17499999999999999</c:v>
                </c:pt>
              </c:numCache>
            </c:numRef>
          </c:xVal>
          <c:yVal>
            <c:numLit>
              <c:formatCode>General</c:formatCode>
              <c:ptCount val="1"/>
              <c:pt idx="0">
                <c:v>0.5</c:v>
              </c:pt>
            </c:numLit>
          </c:yVal>
          <c:smooth val="0"/>
          <c:extLst>
            <c:ext xmlns:c16="http://schemas.microsoft.com/office/drawing/2014/chart" uri="{C3380CC4-5D6E-409C-BE32-E72D297353CC}">
              <c16:uniqueId val="{00000006-C920-4B46-89BD-BF2011366516}"/>
            </c:ext>
          </c:extLst>
        </c:ser>
        <c:dLbls>
          <c:showLegendKey val="0"/>
          <c:showVal val="0"/>
          <c:showCatName val="0"/>
          <c:showSerName val="0"/>
          <c:showPercent val="0"/>
          <c:showBubbleSize val="0"/>
        </c:dLbls>
        <c:axId val="588502384"/>
        <c:axId val="588490320"/>
      </c:scatterChart>
      <c:catAx>
        <c:axId val="791948479"/>
        <c:scaling>
          <c:orientation val="minMax"/>
        </c:scaling>
        <c:delete val="1"/>
        <c:axPos val="l"/>
        <c:numFmt formatCode="#,##0.00\ &quot;kr.&quot;" sourceLinked="1"/>
        <c:majorTickMark val="out"/>
        <c:minorTickMark val="none"/>
        <c:tickLblPos val="nextTo"/>
        <c:crossAx val="791946399"/>
        <c:crosses val="autoZero"/>
        <c:auto val="1"/>
        <c:lblAlgn val="ctr"/>
        <c:lblOffset val="100"/>
        <c:tickMarkSkip val="1"/>
        <c:noMultiLvlLbl val="0"/>
      </c:catAx>
      <c:valAx>
        <c:axId val="791946399"/>
        <c:scaling>
          <c:orientation val="minMax"/>
          <c:max val="1"/>
          <c:min val="0"/>
        </c:scaling>
        <c:delete val="1"/>
        <c:axPos val="b"/>
        <c:numFmt formatCode="0%" sourceLinked="1"/>
        <c:majorTickMark val="out"/>
        <c:minorTickMark val="none"/>
        <c:tickLblPos val="nextTo"/>
        <c:crossAx val="791948479"/>
        <c:crosses val="autoZero"/>
        <c:crossBetween val="between"/>
      </c:valAx>
      <c:valAx>
        <c:axId val="588490320"/>
        <c:scaling>
          <c:orientation val="minMax"/>
          <c:max val="1"/>
        </c:scaling>
        <c:delete val="1"/>
        <c:axPos val="r"/>
        <c:numFmt formatCode="General" sourceLinked="1"/>
        <c:majorTickMark val="out"/>
        <c:minorTickMark val="none"/>
        <c:tickLblPos val="nextTo"/>
        <c:crossAx val="588502384"/>
        <c:crosses val="max"/>
        <c:crossBetween val="midCat"/>
      </c:valAx>
      <c:valAx>
        <c:axId val="588502384"/>
        <c:scaling>
          <c:orientation val="minMax"/>
        </c:scaling>
        <c:delete val="1"/>
        <c:axPos val="t"/>
        <c:numFmt formatCode="0%" sourceLinked="1"/>
        <c:majorTickMark val="out"/>
        <c:minorTickMark val="none"/>
        <c:tickLblPos val="nextTo"/>
        <c:crossAx val="588490320"/>
        <c:crosses val="max"/>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4.xml.rels><?xml version="1.0" encoding="UTF-8" standalone="yes"?>
<Relationships xmlns="http://schemas.openxmlformats.org/package/2006/relationships"><Relationship Id="rId8" Type="http://schemas.openxmlformats.org/officeDocument/2006/relationships/image" Target="../media/image11.png"/><Relationship Id="rId3" Type="http://schemas.openxmlformats.org/officeDocument/2006/relationships/image" Target="../media/image6.png"/><Relationship Id="rId7" Type="http://schemas.openxmlformats.org/officeDocument/2006/relationships/image" Target="../media/image10.png"/><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image" Target="../media/image9.png"/><Relationship Id="rId5" Type="http://schemas.openxmlformats.org/officeDocument/2006/relationships/image" Target="../media/image8.png"/><Relationship Id="rId4" Type="http://schemas.openxmlformats.org/officeDocument/2006/relationships/image" Target="../media/image7.png"/><Relationship Id="rId9" Type="http://schemas.openxmlformats.org/officeDocument/2006/relationships/image" Target="../media/image12.png"/></Relationships>
</file>

<file path=xl/drawings/drawing1.xml><?xml version="1.0" encoding="utf-8"?>
<xdr:wsDr xmlns:xdr="http://schemas.openxmlformats.org/drawingml/2006/spreadsheetDrawing" xmlns:a="http://schemas.openxmlformats.org/drawingml/2006/main">
  <xdr:twoCellAnchor>
    <xdr:from>
      <xdr:col>2</xdr:col>
      <xdr:colOff>28575</xdr:colOff>
      <xdr:row>9</xdr:row>
      <xdr:rowOff>0</xdr:rowOff>
    </xdr:from>
    <xdr:to>
      <xdr:col>8</xdr:col>
      <xdr:colOff>28574</xdr:colOff>
      <xdr:row>12</xdr:row>
      <xdr:rowOff>155298</xdr:rowOff>
    </xdr:to>
    <xdr:graphicFrame macro="">
      <xdr:nvGraphicFramePr>
        <xdr:cNvPr id="4" name="Chart 3">
          <a:extLst>
            <a:ext uri="{FF2B5EF4-FFF2-40B4-BE49-F238E27FC236}">
              <a16:creationId xmlns:a16="http://schemas.microsoft.com/office/drawing/2014/main" id="{F41EBDA7-ACDF-48E1-8B94-B06C46C99C6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1</xdr:col>
      <xdr:colOff>9525</xdr:colOff>
      <xdr:row>8</xdr:row>
      <xdr:rowOff>152400</xdr:rowOff>
    </xdr:to>
    <xdr:graphicFrame macro="">
      <xdr:nvGraphicFramePr>
        <xdr:cNvPr id="8" name="Chart 7">
          <a:extLst>
            <a:ext uri="{FF2B5EF4-FFF2-40B4-BE49-F238E27FC236}">
              <a16:creationId xmlns:a16="http://schemas.microsoft.com/office/drawing/2014/main" id="{56700639-FFFC-4172-85BA-4E82C7055E2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28575</xdr:colOff>
      <xdr:row>40</xdr:row>
      <xdr:rowOff>0</xdr:rowOff>
    </xdr:from>
    <xdr:to>
      <xdr:col>8</xdr:col>
      <xdr:colOff>28574</xdr:colOff>
      <xdr:row>43</xdr:row>
      <xdr:rowOff>155298</xdr:rowOff>
    </xdr:to>
    <xdr:graphicFrame macro="">
      <xdr:nvGraphicFramePr>
        <xdr:cNvPr id="14" name="Chart 13">
          <a:extLst>
            <a:ext uri="{FF2B5EF4-FFF2-40B4-BE49-F238E27FC236}">
              <a16:creationId xmlns:a16="http://schemas.microsoft.com/office/drawing/2014/main" id="{A8D0A82A-3E91-4E76-9EC4-2B08AFEB29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605118</xdr:colOff>
      <xdr:row>133</xdr:row>
      <xdr:rowOff>9525</xdr:rowOff>
    </xdr:from>
    <xdr:to>
      <xdr:col>7</xdr:col>
      <xdr:colOff>504825</xdr:colOff>
      <xdr:row>136</xdr:row>
      <xdr:rowOff>155298</xdr:rowOff>
    </xdr:to>
    <xdr:graphicFrame macro="">
      <xdr:nvGraphicFramePr>
        <xdr:cNvPr id="12" name="Chart 3">
          <a:extLst>
            <a:ext uri="{FF2B5EF4-FFF2-40B4-BE49-F238E27FC236}">
              <a16:creationId xmlns:a16="http://schemas.microsoft.com/office/drawing/2014/main" id="{0484AA8D-274F-4B6D-8CF3-86993A9F6A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28575</xdr:colOff>
      <xdr:row>71</xdr:row>
      <xdr:rowOff>0</xdr:rowOff>
    </xdr:from>
    <xdr:to>
      <xdr:col>8</xdr:col>
      <xdr:colOff>28574</xdr:colOff>
      <xdr:row>74</xdr:row>
      <xdr:rowOff>155298</xdr:rowOff>
    </xdr:to>
    <xdr:graphicFrame macro="">
      <xdr:nvGraphicFramePr>
        <xdr:cNvPr id="16" name="Chart 15">
          <a:extLst>
            <a:ext uri="{FF2B5EF4-FFF2-40B4-BE49-F238E27FC236}">
              <a16:creationId xmlns:a16="http://schemas.microsoft.com/office/drawing/2014/main" id="{F8E95398-84E3-42F5-A19B-3009F4D76C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28575</xdr:colOff>
      <xdr:row>102</xdr:row>
      <xdr:rowOff>0</xdr:rowOff>
    </xdr:from>
    <xdr:to>
      <xdr:col>8</xdr:col>
      <xdr:colOff>28574</xdr:colOff>
      <xdr:row>105</xdr:row>
      <xdr:rowOff>155298</xdr:rowOff>
    </xdr:to>
    <xdr:graphicFrame macro="">
      <xdr:nvGraphicFramePr>
        <xdr:cNvPr id="18" name="Chart 17">
          <a:extLst>
            <a:ext uri="{FF2B5EF4-FFF2-40B4-BE49-F238E27FC236}">
              <a16:creationId xmlns:a16="http://schemas.microsoft.com/office/drawing/2014/main" id="{468BB3D9-2752-4103-BDA0-D47AF6037C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28575</xdr:colOff>
      <xdr:row>133</xdr:row>
      <xdr:rowOff>0</xdr:rowOff>
    </xdr:from>
    <xdr:to>
      <xdr:col>8</xdr:col>
      <xdr:colOff>28574</xdr:colOff>
      <xdr:row>136</xdr:row>
      <xdr:rowOff>155298</xdr:rowOff>
    </xdr:to>
    <xdr:graphicFrame macro="">
      <xdr:nvGraphicFramePr>
        <xdr:cNvPr id="21" name="Chart 20">
          <a:extLst>
            <a:ext uri="{FF2B5EF4-FFF2-40B4-BE49-F238E27FC236}">
              <a16:creationId xmlns:a16="http://schemas.microsoft.com/office/drawing/2014/main" id="{7323245C-C6B0-47BF-B04C-BABBAE4D9A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xdr:col>
      <xdr:colOff>605118</xdr:colOff>
      <xdr:row>164</xdr:row>
      <xdr:rowOff>9525</xdr:rowOff>
    </xdr:from>
    <xdr:to>
      <xdr:col>7</xdr:col>
      <xdr:colOff>504825</xdr:colOff>
      <xdr:row>167</xdr:row>
      <xdr:rowOff>155298</xdr:rowOff>
    </xdr:to>
    <xdr:graphicFrame macro="">
      <xdr:nvGraphicFramePr>
        <xdr:cNvPr id="25" name="Chart 3">
          <a:extLst>
            <a:ext uri="{FF2B5EF4-FFF2-40B4-BE49-F238E27FC236}">
              <a16:creationId xmlns:a16="http://schemas.microsoft.com/office/drawing/2014/main" id="{7908CB25-2CB8-4703-89F7-BA03D923A7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xdr:col>
      <xdr:colOff>28575</xdr:colOff>
      <xdr:row>164</xdr:row>
      <xdr:rowOff>0</xdr:rowOff>
    </xdr:from>
    <xdr:to>
      <xdr:col>8</xdr:col>
      <xdr:colOff>28574</xdr:colOff>
      <xdr:row>167</xdr:row>
      <xdr:rowOff>155298</xdr:rowOff>
    </xdr:to>
    <xdr:graphicFrame macro="">
      <xdr:nvGraphicFramePr>
        <xdr:cNvPr id="27" name="Chart 26">
          <a:extLst>
            <a:ext uri="{FF2B5EF4-FFF2-40B4-BE49-F238E27FC236}">
              <a16:creationId xmlns:a16="http://schemas.microsoft.com/office/drawing/2014/main" id="{1817A5DA-2D43-4623-9D45-C0DBD9257F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xdr:col>
      <xdr:colOff>605118</xdr:colOff>
      <xdr:row>195</xdr:row>
      <xdr:rowOff>9525</xdr:rowOff>
    </xdr:from>
    <xdr:to>
      <xdr:col>7</xdr:col>
      <xdr:colOff>504825</xdr:colOff>
      <xdr:row>198</xdr:row>
      <xdr:rowOff>155298</xdr:rowOff>
    </xdr:to>
    <xdr:graphicFrame macro="">
      <xdr:nvGraphicFramePr>
        <xdr:cNvPr id="28" name="Chart 3">
          <a:extLst>
            <a:ext uri="{FF2B5EF4-FFF2-40B4-BE49-F238E27FC236}">
              <a16:creationId xmlns:a16="http://schemas.microsoft.com/office/drawing/2014/main" id="{360336AF-FAB0-40E9-B740-6F4C244003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xdr:col>
      <xdr:colOff>28575</xdr:colOff>
      <xdr:row>195</xdr:row>
      <xdr:rowOff>0</xdr:rowOff>
    </xdr:from>
    <xdr:to>
      <xdr:col>8</xdr:col>
      <xdr:colOff>28574</xdr:colOff>
      <xdr:row>198</xdr:row>
      <xdr:rowOff>155298</xdr:rowOff>
    </xdr:to>
    <xdr:graphicFrame macro="">
      <xdr:nvGraphicFramePr>
        <xdr:cNvPr id="30" name="Chart 29">
          <a:extLst>
            <a:ext uri="{FF2B5EF4-FFF2-40B4-BE49-F238E27FC236}">
              <a16:creationId xmlns:a16="http://schemas.microsoft.com/office/drawing/2014/main" id="{0A5C40CB-2C00-4388-BDB8-60F8013445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3</xdr:col>
      <xdr:colOff>605118</xdr:colOff>
      <xdr:row>226</xdr:row>
      <xdr:rowOff>9525</xdr:rowOff>
    </xdr:from>
    <xdr:to>
      <xdr:col>7</xdr:col>
      <xdr:colOff>504825</xdr:colOff>
      <xdr:row>229</xdr:row>
      <xdr:rowOff>155298</xdr:rowOff>
    </xdr:to>
    <xdr:graphicFrame macro="">
      <xdr:nvGraphicFramePr>
        <xdr:cNvPr id="15" name="Chart 3">
          <a:extLst>
            <a:ext uri="{FF2B5EF4-FFF2-40B4-BE49-F238E27FC236}">
              <a16:creationId xmlns:a16="http://schemas.microsoft.com/office/drawing/2014/main" id="{CC96C494-BF9D-45D2-8645-25A7828802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xdr:col>
      <xdr:colOff>28575</xdr:colOff>
      <xdr:row>226</xdr:row>
      <xdr:rowOff>0</xdr:rowOff>
    </xdr:from>
    <xdr:to>
      <xdr:col>8</xdr:col>
      <xdr:colOff>28574</xdr:colOff>
      <xdr:row>229</xdr:row>
      <xdr:rowOff>155298</xdr:rowOff>
    </xdr:to>
    <xdr:graphicFrame macro="">
      <xdr:nvGraphicFramePr>
        <xdr:cNvPr id="17" name="Chart 16">
          <a:extLst>
            <a:ext uri="{FF2B5EF4-FFF2-40B4-BE49-F238E27FC236}">
              <a16:creationId xmlns:a16="http://schemas.microsoft.com/office/drawing/2014/main" id="{503C7A6F-1CB6-420C-9C54-756B270D0A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0.24444</cdr:x>
      <cdr:y>0.20225</cdr:y>
    </cdr:from>
    <cdr:to>
      <cdr:x>0.775</cdr:x>
      <cdr:y>0.77528</cdr:y>
    </cdr:to>
    <cdr:sp macro="" textlink="'Budget- og regnskab'!$A$8">
      <cdr:nvSpPr>
        <cdr:cNvPr id="3" name="TextBox 2">
          <a:extLst xmlns:a="http://schemas.openxmlformats.org/drawingml/2006/main">
            <a:ext uri="{FF2B5EF4-FFF2-40B4-BE49-F238E27FC236}">
              <a16:creationId xmlns:a16="http://schemas.microsoft.com/office/drawing/2014/main" id="{DC1D112E-E718-4C32-B76E-3B211B65F1D5}"/>
            </a:ext>
          </a:extLst>
        </cdr:cNvPr>
        <cdr:cNvSpPr txBox="1"/>
      </cdr:nvSpPr>
      <cdr:spPr>
        <a:xfrm xmlns:a="http://schemas.openxmlformats.org/drawingml/2006/main">
          <a:off x="574312" y="308229"/>
          <a:ext cx="1246551" cy="87329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1AF4AF79-E88B-432A-A605-EA66E8BE5C72}" type="TxLink">
            <a:rPr lang="en-US" sz="2400" b="0" i="0" u="none" strike="noStrike">
              <a:solidFill>
                <a:schemeClr val="accent1"/>
              </a:solidFill>
              <a:latin typeface="Impact" panose="020B0806030902050204" pitchFamily="34" charset="0"/>
              <a:cs typeface="Arial"/>
            </a:rPr>
            <a:pPr algn="ctr"/>
            <a:t>0%</a:t>
          </a:fld>
          <a:endParaRPr lang="da-DK" sz="2000" b="0">
            <a:solidFill>
              <a:schemeClr val="accent1"/>
            </a:solidFill>
            <a:latin typeface="Impact" panose="020B0806030902050204" pitchFamily="34" charset="0"/>
          </a:endParaRPr>
        </a:p>
      </cdr:txBody>
    </cdr:sp>
  </cdr:relSizeAnchor>
</c:userShapes>
</file>

<file path=xl/drawings/drawing3.xml><?xml version="1.0" encoding="utf-8"?>
<xdr:wsDr xmlns:xdr="http://schemas.openxmlformats.org/drawingml/2006/spreadsheetDrawing" xmlns:a="http://schemas.openxmlformats.org/drawingml/2006/main">
  <xdr:twoCellAnchor>
    <xdr:from>
      <xdr:col>1</xdr:col>
      <xdr:colOff>142875</xdr:colOff>
      <xdr:row>14</xdr:row>
      <xdr:rowOff>114300</xdr:rowOff>
    </xdr:from>
    <xdr:to>
      <xdr:col>2</xdr:col>
      <xdr:colOff>762000</xdr:colOff>
      <xdr:row>18</xdr:row>
      <xdr:rowOff>180975</xdr:rowOff>
    </xdr:to>
    <xdr:sp macro="" textlink="">
      <xdr:nvSpPr>
        <xdr:cNvPr id="2" name="TextBox 1">
          <a:extLst>
            <a:ext uri="{FF2B5EF4-FFF2-40B4-BE49-F238E27FC236}">
              <a16:creationId xmlns:a16="http://schemas.microsoft.com/office/drawing/2014/main" id="{FD26D1FD-9D88-4163-8B43-56C4FDD97ADD}"/>
            </a:ext>
          </a:extLst>
        </xdr:cNvPr>
        <xdr:cNvSpPr txBox="1"/>
      </xdr:nvSpPr>
      <xdr:spPr>
        <a:xfrm>
          <a:off x="1857375" y="3228975"/>
          <a:ext cx="3343275" cy="866775"/>
        </a:xfrm>
        <a:prstGeom prst="rect">
          <a:avLst/>
        </a:prstGeom>
        <a:solidFill>
          <a:schemeClr val="tx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a:t>OBS:</a:t>
          </a:r>
          <a:r>
            <a:rPr lang="da-DK" sz="1100" baseline="0"/>
            <a:t> </a:t>
          </a:r>
          <a:r>
            <a:rPr lang="da-DK" sz="1100"/>
            <a:t>Dette er blot en oversigt over udbetalinger.</a:t>
          </a:r>
          <a:br>
            <a:rPr lang="da-DK" sz="1100"/>
          </a:br>
          <a:br>
            <a:rPr lang="da-DK" sz="1100"/>
          </a:br>
          <a:r>
            <a:rPr lang="da-DK" sz="1100"/>
            <a:t>Der</a:t>
          </a:r>
          <a:r>
            <a:rPr lang="da-DK" sz="1100" baseline="0"/>
            <a:t> skal </a:t>
          </a:r>
          <a:r>
            <a:rPr lang="da-DK" sz="1100" b="1" baseline="0"/>
            <a:t>IKKE</a:t>
          </a:r>
          <a:r>
            <a:rPr lang="da-DK" sz="1100" baseline="0"/>
            <a:t> indtastes noget i dette ark, da den henter oplysninger fra "Budget- og regnskab" fanen.</a:t>
          </a:r>
          <a:endParaRPr lang="da-DK"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661986</xdr:colOff>
      <xdr:row>34</xdr:row>
      <xdr:rowOff>123824</xdr:rowOff>
    </xdr:from>
    <xdr:to>
      <xdr:col>23</xdr:col>
      <xdr:colOff>231688</xdr:colOff>
      <xdr:row>53</xdr:row>
      <xdr:rowOff>144773</xdr:rowOff>
    </xdr:to>
    <xdr:pic>
      <xdr:nvPicPr>
        <xdr:cNvPr id="2" name="Billede 1">
          <a:extLst>
            <a:ext uri="{FF2B5EF4-FFF2-40B4-BE49-F238E27FC236}">
              <a16:creationId xmlns:a16="http://schemas.microsoft.com/office/drawing/2014/main" id="{4FE7E0B1-4E57-41CB-91AE-3A1ED6F88AB2}"/>
            </a:ext>
          </a:extLst>
        </xdr:cNvPr>
        <xdr:cNvPicPr>
          <a:picLocks noChangeAspect="1"/>
        </xdr:cNvPicPr>
      </xdr:nvPicPr>
      <xdr:blipFill>
        <a:blip xmlns:r="http://schemas.openxmlformats.org/officeDocument/2006/relationships" r:embed="rId1"/>
        <a:stretch>
          <a:fillRect/>
        </a:stretch>
      </xdr:blipFill>
      <xdr:spPr>
        <a:xfrm>
          <a:off x="2719386" y="6924674"/>
          <a:ext cx="13285702" cy="3821424"/>
        </a:xfrm>
        <a:prstGeom prst="rect">
          <a:avLst/>
        </a:prstGeom>
      </xdr:spPr>
    </xdr:pic>
    <xdr:clientData/>
  </xdr:twoCellAnchor>
  <xdr:twoCellAnchor editAs="oneCell">
    <xdr:from>
      <xdr:col>0</xdr:col>
      <xdr:colOff>406400</xdr:colOff>
      <xdr:row>5</xdr:row>
      <xdr:rowOff>0</xdr:rowOff>
    </xdr:from>
    <xdr:to>
      <xdr:col>10</xdr:col>
      <xdr:colOff>215067</xdr:colOff>
      <xdr:row>9</xdr:row>
      <xdr:rowOff>149105</xdr:rowOff>
    </xdr:to>
    <xdr:pic>
      <xdr:nvPicPr>
        <xdr:cNvPr id="3" name="Picture 1">
          <a:extLst>
            <a:ext uri="{FF2B5EF4-FFF2-40B4-BE49-F238E27FC236}">
              <a16:creationId xmlns:a16="http://schemas.microsoft.com/office/drawing/2014/main" id="{C97CE5D4-2D9A-43AD-ACAF-091210B17997}"/>
            </a:ext>
          </a:extLst>
        </xdr:cNvPr>
        <xdr:cNvPicPr>
          <a:picLocks noChangeAspect="1"/>
        </xdr:cNvPicPr>
      </xdr:nvPicPr>
      <xdr:blipFill>
        <a:blip xmlns:r="http://schemas.openxmlformats.org/officeDocument/2006/relationships" r:embed="rId2"/>
        <a:stretch>
          <a:fillRect/>
        </a:stretch>
      </xdr:blipFill>
      <xdr:spPr>
        <a:xfrm>
          <a:off x="406400" y="1000125"/>
          <a:ext cx="6666667" cy="949205"/>
        </a:xfrm>
        <a:prstGeom prst="rect">
          <a:avLst/>
        </a:prstGeom>
      </xdr:spPr>
    </xdr:pic>
    <xdr:clientData/>
  </xdr:twoCellAnchor>
  <xdr:twoCellAnchor editAs="oneCell">
    <xdr:from>
      <xdr:col>2</xdr:col>
      <xdr:colOff>57150</xdr:colOff>
      <xdr:row>14</xdr:row>
      <xdr:rowOff>171450</xdr:rowOff>
    </xdr:from>
    <xdr:to>
      <xdr:col>6</xdr:col>
      <xdr:colOff>161569</xdr:colOff>
      <xdr:row>17</xdr:row>
      <xdr:rowOff>123756</xdr:rowOff>
    </xdr:to>
    <xdr:pic>
      <xdr:nvPicPr>
        <xdr:cNvPr id="4" name="Picture 6">
          <a:extLst>
            <a:ext uri="{FF2B5EF4-FFF2-40B4-BE49-F238E27FC236}">
              <a16:creationId xmlns:a16="http://schemas.microsoft.com/office/drawing/2014/main" id="{09282AA5-769A-4631-BD24-56AFFD5CE5A7}"/>
            </a:ext>
          </a:extLst>
        </xdr:cNvPr>
        <xdr:cNvPicPr>
          <a:picLocks noChangeAspect="1"/>
        </xdr:cNvPicPr>
      </xdr:nvPicPr>
      <xdr:blipFill>
        <a:blip xmlns:r="http://schemas.openxmlformats.org/officeDocument/2006/relationships" r:embed="rId3"/>
        <a:stretch>
          <a:fillRect/>
        </a:stretch>
      </xdr:blipFill>
      <xdr:spPr>
        <a:xfrm>
          <a:off x="1428750" y="2971800"/>
          <a:ext cx="2847619" cy="552381"/>
        </a:xfrm>
        <a:prstGeom prst="rect">
          <a:avLst/>
        </a:prstGeom>
      </xdr:spPr>
    </xdr:pic>
    <xdr:clientData/>
  </xdr:twoCellAnchor>
  <xdr:twoCellAnchor editAs="oneCell">
    <xdr:from>
      <xdr:col>1</xdr:col>
      <xdr:colOff>678655</xdr:colOff>
      <xdr:row>23</xdr:row>
      <xdr:rowOff>190499</xdr:rowOff>
    </xdr:from>
    <xdr:to>
      <xdr:col>6</xdr:col>
      <xdr:colOff>235369</xdr:colOff>
      <xdr:row>25</xdr:row>
      <xdr:rowOff>92830</xdr:rowOff>
    </xdr:to>
    <xdr:pic>
      <xdr:nvPicPr>
        <xdr:cNvPr id="5" name="Picture 7">
          <a:extLst>
            <a:ext uri="{FF2B5EF4-FFF2-40B4-BE49-F238E27FC236}">
              <a16:creationId xmlns:a16="http://schemas.microsoft.com/office/drawing/2014/main" id="{0A21FC4D-A696-4B33-82E7-0A5CC1AA9FF1}"/>
            </a:ext>
          </a:extLst>
        </xdr:cNvPr>
        <xdr:cNvPicPr>
          <a:picLocks noChangeAspect="1"/>
        </xdr:cNvPicPr>
      </xdr:nvPicPr>
      <xdr:blipFill>
        <a:blip xmlns:r="http://schemas.openxmlformats.org/officeDocument/2006/relationships" r:embed="rId4"/>
        <a:stretch>
          <a:fillRect/>
        </a:stretch>
      </xdr:blipFill>
      <xdr:spPr>
        <a:xfrm>
          <a:off x="1364455" y="4791074"/>
          <a:ext cx="2985714" cy="302381"/>
        </a:xfrm>
        <a:prstGeom prst="rect">
          <a:avLst/>
        </a:prstGeom>
      </xdr:spPr>
    </xdr:pic>
    <xdr:clientData/>
  </xdr:twoCellAnchor>
  <xdr:twoCellAnchor>
    <xdr:from>
      <xdr:col>9</xdr:col>
      <xdr:colOff>685798</xdr:colOff>
      <xdr:row>41</xdr:row>
      <xdr:rowOff>4762</xdr:rowOff>
    </xdr:from>
    <xdr:to>
      <xdr:col>15</xdr:col>
      <xdr:colOff>71436</xdr:colOff>
      <xdr:row>43</xdr:row>
      <xdr:rowOff>140493</xdr:rowOff>
    </xdr:to>
    <xdr:sp macro="" textlink="">
      <xdr:nvSpPr>
        <xdr:cNvPr id="6" name="TextBox 8">
          <a:extLst>
            <a:ext uri="{FF2B5EF4-FFF2-40B4-BE49-F238E27FC236}">
              <a16:creationId xmlns:a16="http://schemas.microsoft.com/office/drawing/2014/main" id="{2550DD0C-F800-48F0-A1C3-ECD86F5DD5AF}"/>
            </a:ext>
          </a:extLst>
        </xdr:cNvPr>
        <xdr:cNvSpPr txBox="1"/>
      </xdr:nvSpPr>
      <xdr:spPr>
        <a:xfrm>
          <a:off x="6857998" y="8205787"/>
          <a:ext cx="3500438" cy="5357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a:t>Celler med formler (grå) skal der IKKE redigeres eller indtastes data ind.</a:t>
          </a:r>
        </a:p>
      </xdr:txBody>
    </xdr:sp>
    <xdr:clientData/>
  </xdr:twoCellAnchor>
  <xdr:twoCellAnchor editAs="oneCell">
    <xdr:from>
      <xdr:col>1</xdr:col>
      <xdr:colOff>95250</xdr:colOff>
      <xdr:row>82</xdr:row>
      <xdr:rowOff>9525</xdr:rowOff>
    </xdr:from>
    <xdr:to>
      <xdr:col>5</xdr:col>
      <xdr:colOff>218717</xdr:colOff>
      <xdr:row>92</xdr:row>
      <xdr:rowOff>66418</xdr:rowOff>
    </xdr:to>
    <xdr:pic>
      <xdr:nvPicPr>
        <xdr:cNvPr id="9" name="Picture 11">
          <a:extLst>
            <a:ext uri="{FF2B5EF4-FFF2-40B4-BE49-F238E27FC236}">
              <a16:creationId xmlns:a16="http://schemas.microsoft.com/office/drawing/2014/main" id="{CB4A79EF-71DC-4949-8B85-2316CB63173F}"/>
            </a:ext>
          </a:extLst>
        </xdr:cNvPr>
        <xdr:cNvPicPr>
          <a:picLocks noChangeAspect="1"/>
        </xdr:cNvPicPr>
      </xdr:nvPicPr>
      <xdr:blipFill>
        <a:blip xmlns:r="http://schemas.openxmlformats.org/officeDocument/2006/relationships" r:embed="rId5"/>
        <a:stretch>
          <a:fillRect/>
        </a:stretch>
      </xdr:blipFill>
      <xdr:spPr>
        <a:xfrm>
          <a:off x="781050" y="16411575"/>
          <a:ext cx="2866667" cy="2057143"/>
        </a:xfrm>
        <a:prstGeom prst="rect">
          <a:avLst/>
        </a:prstGeom>
      </xdr:spPr>
    </xdr:pic>
    <xdr:clientData/>
  </xdr:twoCellAnchor>
  <xdr:twoCellAnchor editAs="oneCell">
    <xdr:from>
      <xdr:col>7</xdr:col>
      <xdr:colOff>523875</xdr:colOff>
      <xdr:row>83</xdr:row>
      <xdr:rowOff>76200</xdr:rowOff>
    </xdr:from>
    <xdr:to>
      <xdr:col>18</xdr:col>
      <xdr:colOff>351503</xdr:colOff>
      <xdr:row>86</xdr:row>
      <xdr:rowOff>85649</xdr:rowOff>
    </xdr:to>
    <xdr:pic>
      <xdr:nvPicPr>
        <xdr:cNvPr id="10" name="Picture 12">
          <a:extLst>
            <a:ext uri="{FF2B5EF4-FFF2-40B4-BE49-F238E27FC236}">
              <a16:creationId xmlns:a16="http://schemas.microsoft.com/office/drawing/2014/main" id="{9485EA26-F5D0-4BC5-955B-1547ABA5DC00}"/>
            </a:ext>
          </a:extLst>
        </xdr:cNvPr>
        <xdr:cNvPicPr>
          <a:picLocks noChangeAspect="1"/>
        </xdr:cNvPicPr>
      </xdr:nvPicPr>
      <xdr:blipFill>
        <a:blip xmlns:r="http://schemas.openxmlformats.org/officeDocument/2006/relationships" r:embed="rId6"/>
        <a:stretch>
          <a:fillRect/>
        </a:stretch>
      </xdr:blipFill>
      <xdr:spPr>
        <a:xfrm>
          <a:off x="5324475" y="16678275"/>
          <a:ext cx="7371428" cy="609524"/>
        </a:xfrm>
        <a:prstGeom prst="rect">
          <a:avLst/>
        </a:prstGeom>
      </xdr:spPr>
    </xdr:pic>
    <xdr:clientData/>
  </xdr:twoCellAnchor>
  <xdr:twoCellAnchor editAs="oneCell">
    <xdr:from>
      <xdr:col>7</xdr:col>
      <xdr:colOff>552450</xdr:colOff>
      <xdr:row>91</xdr:row>
      <xdr:rowOff>47625</xdr:rowOff>
    </xdr:from>
    <xdr:to>
      <xdr:col>18</xdr:col>
      <xdr:colOff>389602</xdr:colOff>
      <xdr:row>93</xdr:row>
      <xdr:rowOff>66623</xdr:rowOff>
    </xdr:to>
    <xdr:pic>
      <xdr:nvPicPr>
        <xdr:cNvPr id="11" name="Picture 2">
          <a:extLst>
            <a:ext uri="{FF2B5EF4-FFF2-40B4-BE49-F238E27FC236}">
              <a16:creationId xmlns:a16="http://schemas.microsoft.com/office/drawing/2014/main" id="{E7F18EB9-DDBB-4C87-AC6E-B845FF0B2A8B}"/>
            </a:ext>
          </a:extLst>
        </xdr:cNvPr>
        <xdr:cNvPicPr>
          <a:picLocks noChangeAspect="1"/>
        </xdr:cNvPicPr>
      </xdr:nvPicPr>
      <xdr:blipFill>
        <a:blip xmlns:r="http://schemas.openxmlformats.org/officeDocument/2006/relationships" r:embed="rId7"/>
        <a:stretch>
          <a:fillRect/>
        </a:stretch>
      </xdr:blipFill>
      <xdr:spPr>
        <a:xfrm>
          <a:off x="5353050" y="18249900"/>
          <a:ext cx="7380952" cy="419048"/>
        </a:xfrm>
        <a:prstGeom prst="rect">
          <a:avLst/>
        </a:prstGeom>
      </xdr:spPr>
    </xdr:pic>
    <xdr:clientData/>
  </xdr:twoCellAnchor>
  <xdr:twoCellAnchor editAs="oneCell">
    <xdr:from>
      <xdr:col>3</xdr:col>
      <xdr:colOff>123825</xdr:colOff>
      <xdr:row>60</xdr:row>
      <xdr:rowOff>9525</xdr:rowOff>
    </xdr:from>
    <xdr:to>
      <xdr:col>10</xdr:col>
      <xdr:colOff>599415</xdr:colOff>
      <xdr:row>78</xdr:row>
      <xdr:rowOff>94789</xdr:rowOff>
    </xdr:to>
    <xdr:pic>
      <xdr:nvPicPr>
        <xdr:cNvPr id="12" name="Billede 11">
          <a:extLst>
            <a:ext uri="{FF2B5EF4-FFF2-40B4-BE49-F238E27FC236}">
              <a16:creationId xmlns:a16="http://schemas.microsoft.com/office/drawing/2014/main" id="{AC537DB9-468E-EE85-2041-B566724349B9}"/>
            </a:ext>
          </a:extLst>
        </xdr:cNvPr>
        <xdr:cNvPicPr>
          <a:picLocks noChangeAspect="1"/>
        </xdr:cNvPicPr>
      </xdr:nvPicPr>
      <xdr:blipFill>
        <a:blip xmlns:r="http://schemas.openxmlformats.org/officeDocument/2006/relationships" r:embed="rId8"/>
        <a:stretch>
          <a:fillRect/>
        </a:stretch>
      </xdr:blipFill>
      <xdr:spPr>
        <a:xfrm>
          <a:off x="2181225" y="12011025"/>
          <a:ext cx="5276190" cy="3685714"/>
        </a:xfrm>
        <a:prstGeom prst="rect">
          <a:avLst/>
        </a:prstGeom>
      </xdr:spPr>
    </xdr:pic>
    <xdr:clientData/>
  </xdr:twoCellAnchor>
  <xdr:twoCellAnchor editAs="oneCell">
    <xdr:from>
      <xdr:col>14</xdr:col>
      <xdr:colOff>0</xdr:colOff>
      <xdr:row>60</xdr:row>
      <xdr:rowOff>19050</xdr:rowOff>
    </xdr:from>
    <xdr:to>
      <xdr:col>21</xdr:col>
      <xdr:colOff>475590</xdr:colOff>
      <xdr:row>78</xdr:row>
      <xdr:rowOff>47171</xdr:rowOff>
    </xdr:to>
    <xdr:pic>
      <xdr:nvPicPr>
        <xdr:cNvPr id="13" name="Billede 12">
          <a:extLst>
            <a:ext uri="{FF2B5EF4-FFF2-40B4-BE49-F238E27FC236}">
              <a16:creationId xmlns:a16="http://schemas.microsoft.com/office/drawing/2014/main" id="{DF6B5827-AAA1-24CA-6D71-39FA436A0842}"/>
            </a:ext>
          </a:extLst>
        </xdr:cNvPr>
        <xdr:cNvPicPr>
          <a:picLocks noChangeAspect="1"/>
        </xdr:cNvPicPr>
      </xdr:nvPicPr>
      <xdr:blipFill>
        <a:blip xmlns:r="http://schemas.openxmlformats.org/officeDocument/2006/relationships" r:embed="rId9"/>
        <a:stretch>
          <a:fillRect/>
        </a:stretch>
      </xdr:blipFill>
      <xdr:spPr>
        <a:xfrm>
          <a:off x="9601200" y="12020550"/>
          <a:ext cx="5276190" cy="3628571"/>
        </a:xfrm>
        <a:prstGeom prst="rect">
          <a:avLst/>
        </a:prstGeom>
      </xdr:spPr>
    </xdr:pic>
    <xdr:clientData/>
  </xdr:twoCellAnchor>
</xdr:wsDr>
</file>

<file path=xl/theme/theme1.xml><?xml version="1.0" encoding="utf-8"?>
<a:theme xmlns:a="http://schemas.openxmlformats.org/drawingml/2006/main" name="Kontor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Y286"/>
  <sheetViews>
    <sheetView tabSelected="1" zoomScale="70" zoomScaleNormal="70" workbookViewId="0">
      <selection activeCell="J13" sqref="J13:O13"/>
    </sheetView>
  </sheetViews>
  <sheetFormatPr defaultColWidth="10.83203125" defaultRowHeight="12.5" outlineLevelRow="1" outlineLevelCol="1" x14ac:dyDescent="0.25"/>
  <cols>
    <col min="1" max="1" width="35.33203125" style="28" bestFit="1" customWidth="1"/>
    <col min="2" max="2" width="8.33203125" style="28" customWidth="1" outlineLevel="1"/>
    <col min="3" max="3" width="11" style="28" customWidth="1" outlineLevel="1"/>
    <col min="4" max="4" width="21.83203125" style="28" customWidth="1" outlineLevel="1"/>
    <col min="5" max="5" width="20.33203125" style="28" customWidth="1" outlineLevel="1"/>
    <col min="6" max="6" width="14.83203125" style="28" bestFit="1" customWidth="1" outlineLevel="1"/>
    <col min="7" max="7" width="20.33203125" style="28" customWidth="1" outlineLevel="1"/>
    <col min="8" max="8" width="14.75" style="28" customWidth="1" outlineLevel="1"/>
    <col min="9" max="9" width="2.58203125" style="16" customWidth="1"/>
    <col min="10" max="10" width="13.58203125" style="16" customWidth="1" outlineLevel="1"/>
    <col min="11" max="11" width="22.5" style="28" customWidth="1" outlineLevel="1"/>
    <col min="12" max="12" width="19.25" style="28" customWidth="1" outlineLevel="1"/>
    <col min="13" max="13" width="10.58203125" style="28" customWidth="1" outlineLevel="1"/>
    <col min="14" max="14" width="17.58203125" style="28" customWidth="1" outlineLevel="1"/>
    <col min="15" max="15" width="14.75" style="28" customWidth="1" outlineLevel="1"/>
    <col min="16" max="16" width="3.5" style="16" bestFit="1" customWidth="1"/>
    <col min="17" max="17" width="13.58203125" style="16" customWidth="1" outlineLevel="1"/>
    <col min="18" max="18" width="22.5" style="28" customWidth="1" outlineLevel="1"/>
    <col min="19" max="19" width="19.25" style="28" customWidth="1" outlineLevel="1"/>
    <col min="20" max="20" width="10.58203125" style="28" customWidth="1" outlineLevel="1"/>
    <col min="21" max="21" width="17.58203125" style="28" customWidth="1" outlineLevel="1"/>
    <col min="22" max="22" width="14.75" style="28" customWidth="1" outlineLevel="1"/>
    <col min="23" max="23" width="3.5" style="16" bestFit="1" customWidth="1"/>
    <col min="24" max="24" width="13.58203125" style="16" customWidth="1" outlineLevel="1"/>
    <col min="25" max="25" width="22.5" style="28" customWidth="1" outlineLevel="1"/>
    <col min="26" max="26" width="19.25" style="28" customWidth="1" outlineLevel="1"/>
    <col min="27" max="27" width="10.58203125" style="28" customWidth="1" outlineLevel="1"/>
    <col min="28" max="28" width="17.58203125" style="28" customWidth="1" outlineLevel="1"/>
    <col min="29" max="29" width="14.75" style="28" customWidth="1" outlineLevel="1"/>
    <col min="30" max="30" width="3.5" style="16" bestFit="1" customWidth="1"/>
    <col min="31" max="31" width="13.58203125" style="16" customWidth="1" outlineLevel="1"/>
    <col min="32" max="32" width="22.5" style="28" customWidth="1" outlineLevel="1"/>
    <col min="33" max="33" width="19.25" style="28" customWidth="1" outlineLevel="1"/>
    <col min="34" max="34" width="10.58203125" style="28" customWidth="1" outlineLevel="1"/>
    <col min="35" max="35" width="17.58203125" style="28" customWidth="1" outlineLevel="1"/>
    <col min="36" max="36" width="14.75" style="28" customWidth="1" outlineLevel="1"/>
    <col min="37" max="37" width="3.08203125" style="16" customWidth="1"/>
    <col min="38" max="38" width="13.58203125" style="16" customWidth="1" outlineLevel="1"/>
    <col min="39" max="39" width="22.5" style="28" customWidth="1" outlineLevel="1"/>
    <col min="40" max="40" width="19.25" style="28" customWidth="1" outlineLevel="1"/>
    <col min="41" max="41" width="10.58203125" style="28" customWidth="1" outlineLevel="1"/>
    <col min="42" max="42" width="17.58203125" style="28" customWidth="1" outlineLevel="1"/>
    <col min="43" max="43" width="14.75" style="28" customWidth="1" outlineLevel="1"/>
    <col min="44" max="44" width="3.08203125" style="16" customWidth="1"/>
    <col min="45" max="45" width="13.58203125" style="16" customWidth="1" outlineLevel="1"/>
    <col min="46" max="46" width="22.5" style="28" customWidth="1" outlineLevel="1"/>
    <col min="47" max="47" width="19.25" style="28" customWidth="1" outlineLevel="1"/>
    <col min="48" max="48" width="10.58203125" style="28" customWidth="1" outlineLevel="1"/>
    <col min="49" max="49" width="17.58203125" style="28" customWidth="1" outlineLevel="1"/>
    <col min="50" max="50" width="14.75" style="28" customWidth="1" outlineLevel="1"/>
    <col min="51" max="51" width="3.08203125" style="16" customWidth="1"/>
    <col min="52" max="52" width="13.58203125" style="16" customWidth="1" outlineLevel="1"/>
    <col min="53" max="53" width="22.5" style="28" customWidth="1" outlineLevel="1"/>
    <col min="54" max="54" width="19.25" style="28" customWidth="1" outlineLevel="1"/>
    <col min="55" max="55" width="10.58203125" style="28" customWidth="1" outlineLevel="1"/>
    <col min="56" max="56" width="17.58203125" style="28" customWidth="1" outlineLevel="1"/>
    <col min="57" max="57" width="14.75" style="28" customWidth="1" outlineLevel="1"/>
    <col min="58" max="58" width="3.08203125" style="16" customWidth="1"/>
    <col min="59" max="59" width="13.58203125" style="16" customWidth="1" outlineLevel="1"/>
    <col min="60" max="60" width="22.5" style="28" customWidth="1" outlineLevel="1"/>
    <col min="61" max="61" width="19.25" style="28" customWidth="1" outlineLevel="1"/>
    <col min="62" max="62" width="10.58203125" style="28" customWidth="1" outlineLevel="1"/>
    <col min="63" max="63" width="17.58203125" style="28" customWidth="1" outlineLevel="1"/>
    <col min="64" max="64" width="14.75" style="28" customWidth="1" outlineLevel="1"/>
    <col min="65" max="16384" width="10.83203125" style="28"/>
  </cols>
  <sheetData>
    <row r="1" spans="1:77" ht="20" x14ac:dyDescent="0.4">
      <c r="B1" s="23"/>
      <c r="C1" s="186" t="s">
        <v>0</v>
      </c>
      <c r="D1" s="186"/>
      <c r="E1" s="186"/>
      <c r="F1" s="186"/>
      <c r="G1" s="186"/>
      <c r="H1" s="186"/>
      <c r="K1" s="16"/>
      <c r="L1" s="16"/>
      <c r="M1" s="16"/>
      <c r="N1" s="16"/>
      <c r="O1" s="16"/>
      <c r="R1" s="16"/>
      <c r="S1" s="16"/>
      <c r="T1" s="16"/>
      <c r="U1" s="16"/>
      <c r="V1" s="16"/>
      <c r="Y1" s="16"/>
      <c r="Z1" s="16"/>
      <c r="AA1" s="16"/>
      <c r="AB1" s="16"/>
      <c r="AC1" s="16"/>
      <c r="AF1" s="16"/>
      <c r="AG1" s="16"/>
      <c r="AH1" s="16"/>
      <c r="AI1" s="16"/>
      <c r="AJ1" s="16"/>
      <c r="AM1" s="16"/>
      <c r="AN1" s="16"/>
      <c r="AO1" s="16"/>
      <c r="AP1" s="16"/>
      <c r="AQ1" s="16"/>
      <c r="AT1" s="16"/>
      <c r="AU1" s="16"/>
      <c r="AV1" s="16"/>
      <c r="AW1" s="16"/>
      <c r="AX1" s="16"/>
      <c r="BA1" s="16"/>
      <c r="BB1" s="16"/>
      <c r="BC1" s="16"/>
      <c r="BD1" s="16"/>
      <c r="BE1" s="16"/>
      <c r="BH1" s="16"/>
      <c r="BI1" s="16"/>
      <c r="BJ1" s="16"/>
      <c r="BK1" s="16"/>
      <c r="BL1" s="16"/>
      <c r="BM1" s="16"/>
      <c r="BN1" s="16"/>
      <c r="BO1" s="16"/>
      <c r="BP1" s="16"/>
      <c r="BQ1" s="16"/>
      <c r="BR1" s="16"/>
      <c r="BS1" s="16"/>
      <c r="BT1" s="16"/>
      <c r="BU1" s="16"/>
      <c r="BV1" s="16"/>
      <c r="BW1" s="16"/>
      <c r="BX1" s="16"/>
      <c r="BY1" s="16"/>
    </row>
    <row r="2" spans="1:77" ht="18" thickBot="1" x14ac:dyDescent="0.4">
      <c r="B2" s="23"/>
      <c r="C2" s="190" t="s">
        <v>1</v>
      </c>
      <c r="D2" s="190"/>
      <c r="E2" s="190"/>
      <c r="F2" s="190"/>
      <c r="G2" s="190"/>
      <c r="H2" s="190"/>
      <c r="K2" s="35"/>
      <c r="L2" s="35"/>
      <c r="M2" s="22"/>
      <c r="N2" s="22"/>
      <c r="O2" s="22"/>
      <c r="R2" s="35"/>
      <c r="S2" s="35"/>
      <c r="T2" s="22"/>
      <c r="U2" s="22"/>
      <c r="V2" s="22"/>
      <c r="Y2" s="35"/>
      <c r="Z2" s="35"/>
      <c r="AA2" s="22"/>
      <c r="AB2" s="22"/>
      <c r="AC2" s="22"/>
      <c r="AF2" s="35"/>
      <c r="AG2" s="35"/>
      <c r="AH2" s="22"/>
      <c r="AI2" s="22"/>
      <c r="AJ2" s="22"/>
      <c r="AM2" s="35"/>
      <c r="AN2" s="35"/>
      <c r="AO2" s="22"/>
      <c r="AP2" s="22"/>
      <c r="AQ2" s="22"/>
      <c r="AT2" s="35"/>
      <c r="AU2" s="35"/>
      <c r="AV2" s="22"/>
      <c r="AW2" s="22"/>
      <c r="AX2" s="22"/>
      <c r="BA2" s="35"/>
      <c r="BB2" s="35"/>
      <c r="BC2" s="22"/>
      <c r="BD2" s="22"/>
      <c r="BE2" s="22"/>
      <c r="BH2" s="35"/>
      <c r="BI2" s="35"/>
      <c r="BJ2" s="22"/>
      <c r="BK2" s="22"/>
      <c r="BL2" s="22"/>
      <c r="BM2" s="16"/>
      <c r="BN2" s="16"/>
      <c r="BO2" s="16"/>
      <c r="BP2" s="16"/>
      <c r="BQ2" s="16"/>
      <c r="BR2" s="16"/>
      <c r="BS2" s="16"/>
      <c r="BT2" s="16"/>
      <c r="BU2" s="16"/>
      <c r="BV2" s="16"/>
      <c r="BW2" s="16"/>
      <c r="BX2" s="16"/>
      <c r="BY2" s="16"/>
    </row>
    <row r="3" spans="1:77" ht="27" customHeight="1" thickBot="1" x14ac:dyDescent="0.35">
      <c r="A3" s="29"/>
      <c r="B3" s="101"/>
      <c r="C3" s="191" t="s">
        <v>2</v>
      </c>
      <c r="D3" s="192"/>
      <c r="E3" s="192"/>
      <c r="F3" s="192"/>
      <c r="G3" s="192"/>
      <c r="H3" s="193"/>
      <c r="J3" s="187" t="s">
        <v>76</v>
      </c>
      <c r="K3" s="188"/>
      <c r="L3" s="188"/>
      <c r="M3" s="188"/>
      <c r="N3" s="188"/>
      <c r="O3" s="189"/>
      <c r="Q3" s="187" t="s">
        <v>77</v>
      </c>
      <c r="R3" s="188"/>
      <c r="S3" s="188"/>
      <c r="T3" s="188"/>
      <c r="U3" s="188"/>
      <c r="V3" s="189"/>
      <c r="X3" s="187" t="s">
        <v>78</v>
      </c>
      <c r="Y3" s="188"/>
      <c r="Z3" s="188"/>
      <c r="AA3" s="188"/>
      <c r="AB3" s="188"/>
      <c r="AC3" s="189"/>
      <c r="AE3" s="187" t="s">
        <v>79</v>
      </c>
      <c r="AF3" s="188"/>
      <c r="AG3" s="188"/>
      <c r="AH3" s="188"/>
      <c r="AI3" s="188"/>
      <c r="AJ3" s="189"/>
      <c r="AL3" s="187" t="s">
        <v>80</v>
      </c>
      <c r="AM3" s="188"/>
      <c r="AN3" s="188"/>
      <c r="AO3" s="188"/>
      <c r="AP3" s="188"/>
      <c r="AQ3" s="189"/>
      <c r="AS3" s="187" t="s">
        <v>81</v>
      </c>
      <c r="AT3" s="188"/>
      <c r="AU3" s="188"/>
      <c r="AV3" s="188"/>
      <c r="AW3" s="188"/>
      <c r="AX3" s="189"/>
      <c r="AZ3" s="187" t="s">
        <v>82</v>
      </c>
      <c r="BA3" s="188"/>
      <c r="BB3" s="188"/>
      <c r="BC3" s="188"/>
      <c r="BD3" s="188"/>
      <c r="BE3" s="189"/>
      <c r="BG3" s="187" t="s">
        <v>83</v>
      </c>
      <c r="BH3" s="188"/>
      <c r="BI3" s="188"/>
      <c r="BJ3" s="188"/>
      <c r="BK3" s="188"/>
      <c r="BL3" s="189"/>
      <c r="BM3" s="16"/>
      <c r="BN3" s="16"/>
      <c r="BO3" s="16"/>
      <c r="BP3" s="16"/>
      <c r="BQ3" s="16"/>
      <c r="BR3" s="16"/>
      <c r="BS3" s="16"/>
      <c r="BT3" s="16"/>
      <c r="BU3" s="16"/>
      <c r="BV3" s="16"/>
      <c r="BW3" s="16"/>
      <c r="BX3" s="16"/>
      <c r="BY3" s="16"/>
    </row>
    <row r="4" spans="1:77" s="31" customFormat="1" ht="26" x14ac:dyDescent="0.3">
      <c r="A4" s="30"/>
      <c r="B4" s="102"/>
      <c r="C4" s="91" t="s">
        <v>3</v>
      </c>
      <c r="D4" s="92" t="s">
        <v>4</v>
      </c>
      <c r="E4" s="92" t="s">
        <v>69</v>
      </c>
      <c r="F4" s="92" t="s">
        <v>70</v>
      </c>
      <c r="G4" s="92" t="s">
        <v>6</v>
      </c>
      <c r="H4" s="94" t="s">
        <v>7</v>
      </c>
      <c r="I4" s="17"/>
      <c r="J4" s="91" t="s">
        <v>3</v>
      </c>
      <c r="K4" s="92" t="s">
        <v>4</v>
      </c>
      <c r="L4" s="92" t="s">
        <v>69</v>
      </c>
      <c r="M4" s="92" t="s">
        <v>70</v>
      </c>
      <c r="N4" s="93" t="s">
        <v>8</v>
      </c>
      <c r="O4" s="94" t="s">
        <v>9</v>
      </c>
      <c r="P4" s="17"/>
      <c r="Q4" s="91" t="s">
        <v>3</v>
      </c>
      <c r="R4" s="92" t="s">
        <v>4</v>
      </c>
      <c r="S4" s="92" t="s">
        <v>69</v>
      </c>
      <c r="T4" s="92" t="s">
        <v>70</v>
      </c>
      <c r="U4" s="93" t="s">
        <v>8</v>
      </c>
      <c r="V4" s="94" t="s">
        <v>9</v>
      </c>
      <c r="W4" s="17"/>
      <c r="X4" s="91" t="s">
        <v>3</v>
      </c>
      <c r="Y4" s="92" t="s">
        <v>4</v>
      </c>
      <c r="Z4" s="92" t="s">
        <v>69</v>
      </c>
      <c r="AA4" s="92" t="s">
        <v>70</v>
      </c>
      <c r="AB4" s="93" t="s">
        <v>8</v>
      </c>
      <c r="AC4" s="94" t="s">
        <v>9</v>
      </c>
      <c r="AD4" s="17"/>
      <c r="AE4" s="91" t="s">
        <v>3</v>
      </c>
      <c r="AF4" s="92" t="s">
        <v>4</v>
      </c>
      <c r="AG4" s="92" t="s">
        <v>69</v>
      </c>
      <c r="AH4" s="92" t="s">
        <v>70</v>
      </c>
      <c r="AI4" s="93" t="s">
        <v>8</v>
      </c>
      <c r="AJ4" s="94" t="s">
        <v>9</v>
      </c>
      <c r="AK4" s="17"/>
      <c r="AL4" s="91" t="s">
        <v>3</v>
      </c>
      <c r="AM4" s="92" t="s">
        <v>4</v>
      </c>
      <c r="AN4" s="92" t="s">
        <v>69</v>
      </c>
      <c r="AO4" s="92" t="s">
        <v>70</v>
      </c>
      <c r="AP4" s="93" t="s">
        <v>8</v>
      </c>
      <c r="AQ4" s="94" t="s">
        <v>9</v>
      </c>
      <c r="AR4" s="17"/>
      <c r="AS4" s="91" t="s">
        <v>3</v>
      </c>
      <c r="AT4" s="92" t="s">
        <v>4</v>
      </c>
      <c r="AU4" s="92" t="s">
        <v>69</v>
      </c>
      <c r="AV4" s="92" t="s">
        <v>70</v>
      </c>
      <c r="AW4" s="93" t="s">
        <v>8</v>
      </c>
      <c r="AX4" s="94" t="s">
        <v>9</v>
      </c>
      <c r="AY4" s="17"/>
      <c r="AZ4" s="91" t="s">
        <v>3</v>
      </c>
      <c r="BA4" s="92" t="s">
        <v>4</v>
      </c>
      <c r="BB4" s="92" t="s">
        <v>69</v>
      </c>
      <c r="BC4" s="92" t="s">
        <v>70</v>
      </c>
      <c r="BD4" s="93" t="s">
        <v>8</v>
      </c>
      <c r="BE4" s="94" t="s">
        <v>9</v>
      </c>
      <c r="BF4" s="17"/>
      <c r="BG4" s="91" t="s">
        <v>3</v>
      </c>
      <c r="BH4" s="92" t="s">
        <v>4</v>
      </c>
      <c r="BI4" s="92" t="s">
        <v>69</v>
      </c>
      <c r="BJ4" s="92" t="s">
        <v>70</v>
      </c>
      <c r="BK4" s="93" t="s">
        <v>8</v>
      </c>
      <c r="BL4" s="94" t="s">
        <v>9</v>
      </c>
      <c r="BM4" s="22"/>
      <c r="BN4" s="22"/>
      <c r="BO4" s="22"/>
      <c r="BP4" s="22"/>
      <c r="BQ4" s="22"/>
      <c r="BR4" s="22"/>
      <c r="BS4" s="22"/>
      <c r="BT4" s="22"/>
      <c r="BU4" s="22"/>
      <c r="BV4" s="22"/>
      <c r="BW4" s="22"/>
      <c r="BX4" s="22"/>
      <c r="BY4" s="22"/>
    </row>
    <row r="5" spans="1:77" ht="13.5" thickBot="1" x14ac:dyDescent="0.35">
      <c r="A5" s="32"/>
      <c r="B5" s="103"/>
      <c r="C5" s="165">
        <f>IFERROR(SUM(C37,C68,C99,C130,C161,C192,C223,C254),"")</f>
        <v>0</v>
      </c>
      <c r="D5" s="95">
        <f>IFERROR(SUM(D37,D68,D99,D130,D161,D192,D223,D254),"")</f>
        <v>0</v>
      </c>
      <c r="E5" s="95">
        <f>IFERROR(SUM(E37,E68,E99,E130,E161,E192,E223,E254),"")</f>
        <v>0</v>
      </c>
      <c r="F5" s="95">
        <f>IFERROR(SUM(F37,F68,F99,F130,F161,F192,F223,F254),"")</f>
        <v>0</v>
      </c>
      <c r="G5" s="95">
        <f>IFERROR(SUM(G37,G68,G99,G130,G161,G192,G223,G254),"")</f>
        <v>0</v>
      </c>
      <c r="H5" s="96" t="str">
        <f>IFERROR((F5-D5)/D5,"")</f>
        <v/>
      </c>
      <c r="J5" s="165">
        <f>IFERROR(SUM(J37,J68,J99,J130,J161,J192,J223,J254),"")</f>
        <v>0</v>
      </c>
      <c r="K5" s="95">
        <f>IFERROR(SUM(K37,K68,K99,K130,K161,K192,K223,K254),"")</f>
        <v>0</v>
      </c>
      <c r="L5" s="95">
        <f>IFERROR(SUM(L37,L68,L99,L130,L161,L192,L223,L254),"")</f>
        <v>0</v>
      </c>
      <c r="M5" s="95">
        <f>IFERROR(SUM(M37,M68,M99,M130,M161,M192,M223,M254),"")</f>
        <v>0</v>
      </c>
      <c r="N5" s="95">
        <f>IFERROR(SUM(N37,N68,N99,N130,N161,N192,N223,N254),"")</f>
        <v>0</v>
      </c>
      <c r="O5" s="96" t="str">
        <f>IFERROR((M5-K5)/K5,"")</f>
        <v/>
      </c>
      <c r="Q5" s="165">
        <f>IFERROR(SUM(Q37,Q68,Q99,Q130,Q161,Q192,Q223,Q254),"")</f>
        <v>0</v>
      </c>
      <c r="R5" s="95">
        <f>IFERROR(SUM(R37,R68,R99,R130,R161,R192,R223,R254),"")</f>
        <v>0</v>
      </c>
      <c r="S5" s="95">
        <f>IFERROR(SUM(S37,S68,S99,S130,S161,S192,S223,S254),"")</f>
        <v>0</v>
      </c>
      <c r="T5" s="95">
        <f>IFERROR(SUM(T37,T68,T99,T130,T161,T192,T223,T254),"")</f>
        <v>0</v>
      </c>
      <c r="U5" s="95">
        <f>IFERROR(SUM(U37,U68,U99,U130,U161,U192,U223,U254),"")</f>
        <v>0</v>
      </c>
      <c r="V5" s="96" t="str">
        <f>IFERROR((T5-R5)/R5,"")</f>
        <v/>
      </c>
      <c r="X5" s="165">
        <f>IFERROR(SUM(X37,X68,X99,X130,X161,X192,X223,X254),"")</f>
        <v>0</v>
      </c>
      <c r="Y5" s="95">
        <f>IFERROR(SUM(Y37,Y68,Y99,Y130,Y161,Y192,Y223,Y254),"")</f>
        <v>0</v>
      </c>
      <c r="Z5" s="95">
        <f>IFERROR(SUM(Z37,Z68,Z99,Z130,Z161,Z192,Z223,Z254),"")</f>
        <v>0</v>
      </c>
      <c r="AA5" s="95">
        <f>IFERROR(SUM(AA37,AA68,AA99,AA130,AA161,AA192,AA223,AA254),"")</f>
        <v>0</v>
      </c>
      <c r="AB5" s="95">
        <f>IFERROR(SUM(AB37,AB68,AB99,AB130,AB161,AB192,AB223,AB254),"")</f>
        <v>0</v>
      </c>
      <c r="AC5" s="96" t="str">
        <f>IFERROR((AA5-Y5)/Y5,"")</f>
        <v/>
      </c>
      <c r="AE5" s="165">
        <f>IFERROR(SUM(AE37,AE68,AE99,AE130,AE161,AE192,AE223,AE254),"")</f>
        <v>0</v>
      </c>
      <c r="AF5" s="95">
        <f>IFERROR(SUM(AF37,AF68,AF99,AF130,AF161,AF192,AF223,AF254),"")</f>
        <v>0</v>
      </c>
      <c r="AG5" s="95">
        <f>IFERROR(SUM(AG37,AG68,AG99,AG130,AG161,AG192,AG223,AG254),"")</f>
        <v>0</v>
      </c>
      <c r="AH5" s="95">
        <f>IFERROR(SUM(AH37,AH68,AH99,AH130,AH161,AH192,AH223,AH254),"")</f>
        <v>0</v>
      </c>
      <c r="AI5" s="95">
        <f>IFERROR(SUM(AI37,AI68,AI99,AI130,AI161,AI192,AI223,AI254),"")</f>
        <v>0</v>
      </c>
      <c r="AJ5" s="96" t="str">
        <f>IFERROR((AH5-AF5)/AF5,"")</f>
        <v/>
      </c>
      <c r="AL5" s="165">
        <f>IFERROR(SUM(AL37,AL68,AL99,AL130,AL161,AL192,AL223,AL254),"")</f>
        <v>0</v>
      </c>
      <c r="AM5" s="95">
        <f>IFERROR(SUM(AM37,AM68,AM99,AM130,AM161,AM192,AM223,AM254),"")</f>
        <v>0</v>
      </c>
      <c r="AN5" s="95">
        <f>IFERROR(SUM(AN37,AN68,AN99,AN130,AN161,AN192,AN223,AN254),"")</f>
        <v>0</v>
      </c>
      <c r="AO5" s="95">
        <f>IFERROR(SUM(AO37,AO68,AO99,AO130,AO161,AO192,AO223,AO254),"")</f>
        <v>0</v>
      </c>
      <c r="AP5" s="95">
        <f>IFERROR(SUM(AP37,AP68,AP99,AP130,AP161,AP192,AP223,AP254),"")</f>
        <v>0</v>
      </c>
      <c r="AQ5" s="96" t="str">
        <f>IFERROR((AO5-AM5)/AM5,"")</f>
        <v/>
      </c>
      <c r="AS5" s="165">
        <f>IFERROR(SUM(AS37,AS68,AS99,AS130,AS161,AS192,AS223,AS254),"")</f>
        <v>0</v>
      </c>
      <c r="AT5" s="95">
        <f>IFERROR(SUM(AT37,AT68,AT99,AT130,AT161,AT192,AT223,AT254),"")</f>
        <v>0</v>
      </c>
      <c r="AU5" s="95">
        <f>IFERROR(SUM(AU37,AU68,AU99,AU130,AU161,AU192,AU223,AU254),"")</f>
        <v>0</v>
      </c>
      <c r="AV5" s="95">
        <f>IFERROR(SUM(AV37,AV68,AV99,AV130,AV161,AV192,AV223,AV254),"")</f>
        <v>0</v>
      </c>
      <c r="AW5" s="95">
        <f>IFERROR(SUM(AW37,AW68,AW99,AW130,AW161,AW192,AW223,AW254),"")</f>
        <v>0</v>
      </c>
      <c r="AX5" s="96" t="str">
        <f>IFERROR((AV5-AT5)/AT5,"")</f>
        <v/>
      </c>
      <c r="AZ5" s="165">
        <f>IFERROR(SUM(AZ37,AZ68,AZ99,AZ130,AZ161,AZ192,AZ223,AZ254),"")</f>
        <v>0</v>
      </c>
      <c r="BA5" s="95">
        <f>IFERROR(SUM(BA37,BA68,BA99,BA130,BA161,BA192,BA223,BA254),"")</f>
        <v>0</v>
      </c>
      <c r="BB5" s="95">
        <f>IFERROR(SUM(BB37,BB68,BB99,BB130,BB161,BB192,BB223,BB254),"")</f>
        <v>0</v>
      </c>
      <c r="BC5" s="95">
        <f>IFERROR(SUM(BC37,BC68,BC99,BC130,BC161,BC192,BC223,BC254),"")</f>
        <v>0</v>
      </c>
      <c r="BD5" s="95">
        <f>IFERROR(SUM(BD37,BD68,BD99,BD130,BD161,BD192,BD223,BD254),"")</f>
        <v>0</v>
      </c>
      <c r="BE5" s="96" t="str">
        <f>IFERROR((BC5-BA5)/BA5,"")</f>
        <v/>
      </c>
      <c r="BG5" s="165">
        <f>IFERROR(SUM(BG37,BG68,BG99,BG130,BG161,BG192,BG223,BG254),"")</f>
        <v>0</v>
      </c>
      <c r="BH5" s="95">
        <f>IFERROR(SUM(BH37,BH68,BH99,BH130,BH161,BH192,BH223,BH254),"")</f>
        <v>0</v>
      </c>
      <c r="BI5" s="95">
        <f>IFERROR(SUM(BI37,BI68,BI99,BI130,BI161,BI192,BI223,BI254),"")</f>
        <v>0</v>
      </c>
      <c r="BJ5" s="95">
        <f>IFERROR(SUM(BJ37,BJ68,BJ99,BJ130,BJ161,BJ192,BJ223,BJ254),"")</f>
        <v>0</v>
      </c>
      <c r="BK5" s="95">
        <f>IFERROR(SUM(BK37,BK68,BK99,BK130,BK161,BK192,BK223,BK254),"")</f>
        <v>0</v>
      </c>
      <c r="BL5" s="96" t="str">
        <f>IFERROR((BJ5-BH5)/BH5,"")</f>
        <v/>
      </c>
      <c r="BM5" s="16"/>
      <c r="BN5" s="16"/>
      <c r="BO5" s="16"/>
      <c r="BP5" s="16"/>
      <c r="BQ5" s="16"/>
      <c r="BR5" s="16"/>
      <c r="BS5" s="16"/>
      <c r="BT5" s="16"/>
      <c r="BU5" s="16"/>
      <c r="BV5" s="16"/>
      <c r="BW5" s="16"/>
      <c r="BX5" s="16"/>
      <c r="BY5" s="16"/>
    </row>
    <row r="6" spans="1:77" ht="18.75" customHeight="1" thickBot="1" x14ac:dyDescent="0.3">
      <c r="A6" s="33"/>
      <c r="B6" s="104"/>
      <c r="C6" s="106" t="s">
        <v>10</v>
      </c>
      <c r="D6" s="107"/>
      <c r="E6" s="107"/>
      <c r="F6" s="107"/>
      <c r="G6" s="107"/>
      <c r="H6" s="108"/>
      <c r="I6" s="26"/>
      <c r="J6" s="159" t="s">
        <v>10</v>
      </c>
      <c r="K6" s="160"/>
      <c r="L6" s="160"/>
      <c r="M6" s="160"/>
      <c r="N6" s="160"/>
      <c r="O6" s="161"/>
      <c r="P6" s="26"/>
      <c r="Q6" s="159" t="s">
        <v>10</v>
      </c>
      <c r="R6" s="160"/>
      <c r="S6" s="160"/>
      <c r="T6" s="160"/>
      <c r="U6" s="160"/>
      <c r="V6" s="161"/>
      <c r="W6" s="26"/>
      <c r="X6" s="159" t="s">
        <v>10</v>
      </c>
      <c r="Y6" s="160"/>
      <c r="Z6" s="160"/>
      <c r="AA6" s="160"/>
      <c r="AB6" s="160"/>
      <c r="AC6" s="161"/>
      <c r="AD6" s="26"/>
      <c r="AE6" s="159" t="s">
        <v>10</v>
      </c>
      <c r="AF6" s="160"/>
      <c r="AG6" s="160"/>
      <c r="AH6" s="160"/>
      <c r="AI6" s="160"/>
      <c r="AJ6" s="161"/>
      <c r="AK6" s="26"/>
      <c r="AL6" s="159" t="s">
        <v>10</v>
      </c>
      <c r="AM6" s="160"/>
      <c r="AN6" s="160"/>
      <c r="AO6" s="160"/>
      <c r="AP6" s="160"/>
      <c r="AQ6" s="161"/>
      <c r="AR6" s="26"/>
      <c r="AS6" s="159" t="s">
        <v>10</v>
      </c>
      <c r="AT6" s="160"/>
      <c r="AU6" s="160"/>
      <c r="AV6" s="160"/>
      <c r="AW6" s="160"/>
      <c r="AX6" s="161"/>
      <c r="AY6" s="26"/>
      <c r="AZ6" s="159" t="s">
        <v>10</v>
      </c>
      <c r="BA6" s="160"/>
      <c r="BB6" s="160"/>
      <c r="BC6" s="160"/>
      <c r="BD6" s="160"/>
      <c r="BE6" s="161"/>
      <c r="BF6" s="26"/>
      <c r="BG6" s="159" t="s">
        <v>10</v>
      </c>
      <c r="BH6" s="160"/>
      <c r="BI6" s="160"/>
      <c r="BJ6" s="160"/>
      <c r="BK6" s="160"/>
      <c r="BL6" s="161"/>
      <c r="BM6" s="16"/>
      <c r="BN6" s="16"/>
      <c r="BO6" s="16"/>
      <c r="BP6" s="16"/>
      <c r="BQ6" s="16"/>
      <c r="BR6" s="16"/>
      <c r="BS6" s="16"/>
      <c r="BT6" s="16"/>
      <c r="BU6" s="16"/>
      <c r="BV6" s="16"/>
      <c r="BW6" s="16"/>
      <c r="BX6" s="16"/>
      <c r="BY6" s="16"/>
    </row>
    <row r="7" spans="1:77" s="31" customFormat="1" ht="13.5" thickBot="1" x14ac:dyDescent="0.35">
      <c r="A7" s="19"/>
      <c r="B7" s="105"/>
      <c r="C7" s="110"/>
      <c r="D7" s="95">
        <f>IFERROR(SUM(D39,D70,D101,D132,D163,D194,D225),"")</f>
        <v>0</v>
      </c>
      <c r="E7" s="173">
        <f>IFERROR(SUM(E39,E70,E101,E132,E163,E194,E225),"")</f>
        <v>0</v>
      </c>
      <c r="F7" s="95">
        <f>IFERROR(SUM(F39,F70,F101,F132,F163,F194,F225),"")</f>
        <v>0</v>
      </c>
      <c r="G7" s="98" t="s">
        <v>72</v>
      </c>
      <c r="H7" s="109">
        <f>IFERROR(SUM(H39,H70,H101,H132,H163,H194,H225),"")</f>
        <v>0</v>
      </c>
      <c r="I7" s="22"/>
      <c r="J7" s="162"/>
      <c r="K7" s="97">
        <f>IFERROR(SUM(K39,K70,K101,K132,K163,K194,K225),"")</f>
        <v>0</v>
      </c>
      <c r="L7" s="97">
        <f>IFERROR(SUM(L39,L70,L101,L132,L163,L194,L225),"")</f>
        <v>0</v>
      </c>
      <c r="M7" s="97">
        <f>IFERROR(SUM(M39,M70,M101,M132,M163,M194,M225),"")</f>
        <v>0</v>
      </c>
      <c r="N7" s="100" t="s">
        <v>72</v>
      </c>
      <c r="O7" s="99">
        <f>IFERROR(SUM(O39,O70,O101,O132,O163,O194,O225),"")</f>
        <v>0</v>
      </c>
      <c r="P7" s="22"/>
      <c r="Q7" s="162"/>
      <c r="R7" s="97">
        <f>IFERROR(SUM(R39,R70,R101,R132,R163,R194,R225),"")</f>
        <v>0</v>
      </c>
      <c r="S7" s="97">
        <f>IFERROR(SUM(S39,S70,S101,S132,S163,S194,S225),"")</f>
        <v>0</v>
      </c>
      <c r="T7" s="97">
        <f>IFERROR(SUM(T39,T70,T101,T132,T163,T194,T225),"")</f>
        <v>0</v>
      </c>
      <c r="U7" s="100" t="s">
        <v>72</v>
      </c>
      <c r="V7" s="99">
        <f>IFERROR(SUM(V39,V70,V101,V132,V163,V194,V225),"")</f>
        <v>0</v>
      </c>
      <c r="W7" s="22"/>
      <c r="X7" s="162"/>
      <c r="Y7" s="97">
        <f>IFERROR(SUM(Y39,Y70,Y101,Y132,Y163,Y194,Y225),"")</f>
        <v>0</v>
      </c>
      <c r="Z7" s="97">
        <f>IFERROR(SUM(Z39,Z70,Z101,Z132,Z163,Z194,Z225),"")</f>
        <v>0</v>
      </c>
      <c r="AA7" s="97">
        <f>IFERROR(SUM(AA39,AA70,AA101,AA132,AA163,AA194,AA225),"")</f>
        <v>0</v>
      </c>
      <c r="AB7" s="100" t="s">
        <v>72</v>
      </c>
      <c r="AC7" s="99">
        <f>IFERROR(SUM(AC39,AC70,AC101,AC132,AC163,AC194,AC225),"")</f>
        <v>0</v>
      </c>
      <c r="AD7" s="22"/>
      <c r="AE7" s="162"/>
      <c r="AF7" s="97">
        <f>IFERROR(SUM(AF39,AF70,AF101,AF132,AF163,AF194,AF225),"")</f>
        <v>0</v>
      </c>
      <c r="AG7" s="97">
        <f>IFERROR(SUM(AG39,AG70,AG101,AG132,AG163,AG194,AG225),"")</f>
        <v>0</v>
      </c>
      <c r="AH7" s="97">
        <f>IFERROR(SUM(AH39,AH70,AH101,AH132,AH163,AH194,AH225),"")</f>
        <v>0</v>
      </c>
      <c r="AI7" s="100" t="s">
        <v>72</v>
      </c>
      <c r="AJ7" s="99">
        <f>IFERROR(SUM(AJ39,AJ70,AJ101,AJ132,AJ163,AJ194,AJ225),"")</f>
        <v>0</v>
      </c>
      <c r="AK7" s="22"/>
      <c r="AL7" s="162"/>
      <c r="AM7" s="97">
        <f>IFERROR(SUM(AM39,AM70,AM101,AM132,AM163,AM194,AM225),"")</f>
        <v>0</v>
      </c>
      <c r="AN7" s="97">
        <f>IFERROR(SUM(AN39,AN70,AN101,AN132,AN163,AN194,AN225),"")</f>
        <v>0</v>
      </c>
      <c r="AO7" s="97">
        <f>IFERROR(SUM(AO39,AO70,AO101,AO132,AO163,AO194,AO225),"")</f>
        <v>0</v>
      </c>
      <c r="AP7" s="100" t="s">
        <v>72</v>
      </c>
      <c r="AQ7" s="99">
        <f>IFERROR(SUM(AQ39,AQ70,AQ101,AQ132,AQ163,AQ194,AQ225),"")</f>
        <v>0</v>
      </c>
      <c r="AR7" s="22"/>
      <c r="AS7" s="162"/>
      <c r="AT7" s="97">
        <f>IFERROR(SUM(AT39,AT70,AT101,AT132,AT163,AT194,AT225),"")</f>
        <v>0</v>
      </c>
      <c r="AU7" s="97">
        <f>IFERROR(SUM(AU39,AU70,AU101,AU132,AU163,AU194,AU225),"")</f>
        <v>0</v>
      </c>
      <c r="AV7" s="97">
        <f>IFERROR(SUM(AV39,AV70,AV101,AV132,AV163,AV194,AV225),"")</f>
        <v>0</v>
      </c>
      <c r="AW7" s="100" t="s">
        <v>72</v>
      </c>
      <c r="AX7" s="99">
        <f>IFERROR(SUM(AX39,AX70,AX101,AX132,AX163,AX194,AX225),"")</f>
        <v>0</v>
      </c>
      <c r="AY7" s="22"/>
      <c r="AZ7" s="162"/>
      <c r="BA7" s="97">
        <f>IFERROR(SUM(BA39,BA70,BA101,BA132,BA163,BA194,BA225),"")</f>
        <v>0</v>
      </c>
      <c r="BB7" s="97">
        <f>IFERROR(SUM(BB39,BB70,BB101,BB132,BB163,BB194,BB225),"")</f>
        <v>0</v>
      </c>
      <c r="BC7" s="97">
        <f>IFERROR(SUM(BC39,BC70,BC101,BC132,BC163,BC194,BC225),"")</f>
        <v>0</v>
      </c>
      <c r="BD7" s="100" t="s">
        <v>72</v>
      </c>
      <c r="BE7" s="99">
        <f>IFERROR(SUM(BE39,BE70,BE101,BE132,BE163,BE194,BE225),"")</f>
        <v>0</v>
      </c>
      <c r="BF7" s="22"/>
      <c r="BG7" s="162"/>
      <c r="BH7" s="97">
        <f>IFERROR(SUM(BH39,BH70,BH101,BH132,BH163,BH194,BH225),"")</f>
        <v>0</v>
      </c>
      <c r="BI7" s="97">
        <f>IFERROR(SUM(BI39,BI70,BI101,BI132,BI163,BI194,BI225),"")</f>
        <v>0</v>
      </c>
      <c r="BJ7" s="97">
        <f>IFERROR(SUM(BJ39,BJ70,BJ101,BJ132,BJ163,BJ194,BJ225),"")</f>
        <v>0</v>
      </c>
      <c r="BK7" s="100" t="s">
        <v>72</v>
      </c>
      <c r="BL7" s="99">
        <f>IFERROR(SUM(BL39,BL70,BL101,BL132,BL163,BL194,BL225),"")</f>
        <v>0</v>
      </c>
      <c r="BM7" s="22"/>
      <c r="BN7" s="22"/>
      <c r="BO7" s="22"/>
      <c r="BP7" s="22"/>
      <c r="BQ7" s="22"/>
      <c r="BR7" s="22"/>
      <c r="BS7" s="22"/>
      <c r="BT7" s="22"/>
      <c r="BU7" s="22"/>
      <c r="BV7" s="22"/>
      <c r="BW7" s="22"/>
      <c r="BX7" s="22"/>
      <c r="BY7" s="22"/>
    </row>
    <row r="8" spans="1:77" ht="13" x14ac:dyDescent="0.3">
      <c r="A8" s="34">
        <f>IFERROR(F5/D5,0)</f>
        <v>0</v>
      </c>
      <c r="B8" s="18">
        <f>A8-1</f>
        <v>-1</v>
      </c>
      <c r="C8" s="18"/>
      <c r="E8" s="35"/>
      <c r="F8" s="16"/>
      <c r="G8" s="16"/>
      <c r="H8" s="16"/>
      <c r="K8" s="36"/>
      <c r="L8" s="36"/>
      <c r="M8" s="36"/>
      <c r="N8" s="37"/>
      <c r="O8" s="37"/>
      <c r="R8" s="36"/>
      <c r="S8" s="36"/>
      <c r="T8" s="36"/>
      <c r="U8" s="37"/>
      <c r="V8" s="37"/>
      <c r="Y8" s="36"/>
      <c r="Z8" s="36"/>
      <c r="AA8" s="36"/>
      <c r="AB8" s="37"/>
      <c r="AC8" s="37"/>
      <c r="AF8" s="36"/>
      <c r="AG8" s="36"/>
      <c r="AH8" s="36"/>
      <c r="AI8" s="37"/>
      <c r="AJ8" s="37"/>
      <c r="AM8" s="36"/>
      <c r="AN8" s="36"/>
      <c r="AO8" s="36"/>
      <c r="AP8" s="37"/>
      <c r="AQ8" s="37"/>
      <c r="AT8" s="36"/>
      <c r="AU8" s="36"/>
      <c r="AV8" s="36"/>
      <c r="AW8" s="37"/>
      <c r="AX8" s="37"/>
      <c r="BA8" s="36"/>
      <c r="BB8" s="36"/>
      <c r="BC8" s="36"/>
      <c r="BD8" s="37"/>
      <c r="BE8" s="37"/>
      <c r="BH8" s="36"/>
      <c r="BI8" s="36"/>
      <c r="BJ8" s="36"/>
      <c r="BK8" s="37"/>
      <c r="BL8" s="37"/>
      <c r="BM8" s="16"/>
      <c r="BN8" s="16"/>
      <c r="BO8" s="16"/>
      <c r="BP8" s="16"/>
      <c r="BQ8" s="16"/>
      <c r="BR8" s="16"/>
      <c r="BS8" s="16"/>
      <c r="BT8" s="16"/>
      <c r="BU8" s="16"/>
      <c r="BV8" s="16"/>
      <c r="BW8" s="16"/>
      <c r="BX8" s="16"/>
      <c r="BY8" s="16"/>
    </row>
    <row r="9" spans="1:77" ht="13" x14ac:dyDescent="0.3">
      <c r="A9" s="16"/>
      <c r="B9" s="23"/>
      <c r="C9" s="23"/>
      <c r="D9" s="16"/>
      <c r="E9" s="35"/>
      <c r="F9" s="16"/>
      <c r="G9" s="16"/>
      <c r="H9" s="16"/>
      <c r="K9" s="36"/>
      <c r="L9" s="36"/>
      <c r="M9" s="36"/>
      <c r="N9" s="37"/>
      <c r="O9" s="37"/>
      <c r="R9" s="36"/>
      <c r="S9" s="36"/>
      <c r="T9" s="36"/>
      <c r="U9" s="37"/>
      <c r="V9" s="37"/>
      <c r="Y9" s="36"/>
      <c r="Z9" s="36"/>
      <c r="AA9" s="36"/>
      <c r="AB9" s="37"/>
      <c r="AC9" s="37"/>
      <c r="AF9" s="36"/>
      <c r="AG9" s="36"/>
      <c r="AH9" s="36"/>
      <c r="AI9" s="37"/>
      <c r="AJ9" s="37"/>
      <c r="AM9" s="36"/>
      <c r="AN9" s="36"/>
      <c r="AO9" s="36"/>
      <c r="AP9" s="37"/>
      <c r="AQ9" s="37"/>
      <c r="AT9" s="36"/>
      <c r="AU9" s="36"/>
      <c r="AV9" s="36"/>
      <c r="AW9" s="37"/>
      <c r="AX9" s="37"/>
      <c r="BA9" s="36"/>
      <c r="BB9" s="36"/>
      <c r="BC9" s="36"/>
      <c r="BD9" s="37"/>
      <c r="BE9" s="37"/>
      <c r="BH9" s="36"/>
      <c r="BI9" s="36"/>
      <c r="BJ9" s="36"/>
      <c r="BK9" s="37"/>
      <c r="BL9" s="37"/>
      <c r="BM9" s="16"/>
      <c r="BN9" s="16"/>
      <c r="BO9" s="16"/>
      <c r="BP9" s="16"/>
      <c r="BQ9" s="16"/>
      <c r="BR9" s="16"/>
      <c r="BS9" s="16"/>
      <c r="BT9" s="16"/>
      <c r="BU9" s="16"/>
      <c r="BV9" s="16"/>
      <c r="BW9" s="16"/>
      <c r="BX9" s="16"/>
      <c r="BY9" s="16"/>
    </row>
    <row r="10" spans="1:77" ht="13.5" outlineLevel="1" thickBot="1" x14ac:dyDescent="0.35">
      <c r="B10" s="23"/>
      <c r="C10" s="23"/>
      <c r="D10" s="16"/>
      <c r="E10" s="16"/>
      <c r="F10" s="16"/>
      <c r="G10" s="16"/>
      <c r="H10" s="16"/>
      <c r="K10" s="35"/>
      <c r="L10" s="35"/>
      <c r="M10" s="16"/>
      <c r="N10" s="35"/>
      <c r="O10" s="38"/>
      <c r="R10" s="35"/>
      <c r="S10" s="35"/>
      <c r="T10" s="16"/>
      <c r="U10" s="35"/>
      <c r="V10" s="38"/>
      <c r="Y10" s="35"/>
      <c r="Z10" s="35"/>
      <c r="AA10" s="16"/>
      <c r="AB10" s="35"/>
      <c r="AC10" s="38"/>
      <c r="AF10" s="35"/>
      <c r="AG10" s="35"/>
      <c r="AH10" s="16"/>
      <c r="AI10" s="35"/>
      <c r="AJ10" s="38"/>
      <c r="AM10" s="35"/>
      <c r="AN10" s="35"/>
      <c r="AO10" s="16"/>
      <c r="AP10" s="35"/>
      <c r="AQ10" s="38"/>
      <c r="AT10" s="35"/>
      <c r="AU10" s="35"/>
      <c r="AV10" s="16"/>
      <c r="AW10" s="35"/>
      <c r="AX10" s="38"/>
      <c r="BA10" s="35"/>
      <c r="BB10" s="35"/>
      <c r="BC10" s="16"/>
      <c r="BD10" s="35"/>
      <c r="BE10" s="38"/>
      <c r="BH10" s="35"/>
      <c r="BI10" s="35"/>
      <c r="BJ10" s="16"/>
      <c r="BK10" s="35"/>
      <c r="BL10" s="38"/>
      <c r="BM10" s="16"/>
      <c r="BN10" s="16"/>
      <c r="BO10" s="16"/>
      <c r="BP10" s="16"/>
      <c r="BQ10" s="16"/>
      <c r="BR10" s="16"/>
      <c r="BS10" s="16"/>
      <c r="BT10" s="16"/>
      <c r="BU10" s="16"/>
      <c r="BV10" s="16"/>
      <c r="BW10" s="16"/>
      <c r="BX10" s="16"/>
      <c r="BY10" s="16"/>
    </row>
    <row r="11" spans="1:77" ht="17.25" customHeight="1" outlineLevel="1" thickBot="1" x14ac:dyDescent="0.35">
      <c r="A11" s="169" t="s">
        <v>26</v>
      </c>
      <c r="B11" s="87"/>
      <c r="C11" s="87"/>
      <c r="D11" s="16"/>
      <c r="E11" s="16"/>
      <c r="F11" s="16"/>
      <c r="G11" s="16"/>
      <c r="H11" s="16"/>
      <c r="K11" s="22"/>
      <c r="L11" s="22"/>
      <c r="M11" s="16"/>
      <c r="N11" s="22"/>
      <c r="O11" s="39"/>
      <c r="R11" s="22"/>
      <c r="S11" s="22"/>
      <c r="T11" s="16"/>
      <c r="U11" s="22"/>
      <c r="V11" s="39"/>
      <c r="Y11" s="22"/>
      <c r="Z11" s="22"/>
      <c r="AA11" s="16"/>
      <c r="AB11" s="22"/>
      <c r="AC11" s="39"/>
      <c r="AF11" s="22"/>
      <c r="AG11" s="22"/>
      <c r="AH11" s="16"/>
      <c r="AI11" s="22"/>
      <c r="AJ11" s="39"/>
      <c r="AM11" s="22"/>
      <c r="AN11" s="22"/>
      <c r="AO11" s="16"/>
      <c r="AP11" s="22"/>
      <c r="AQ11" s="39"/>
      <c r="AT11" s="22"/>
      <c r="AU11" s="22"/>
      <c r="AV11" s="16"/>
      <c r="AW11" s="22"/>
      <c r="AX11" s="39"/>
      <c r="BA11" s="22"/>
      <c r="BB11" s="22"/>
      <c r="BC11" s="16"/>
      <c r="BD11" s="22"/>
      <c r="BE11" s="39"/>
      <c r="BH11" s="22"/>
      <c r="BI11" s="22"/>
      <c r="BJ11" s="16"/>
      <c r="BK11" s="22"/>
      <c r="BL11" s="39"/>
      <c r="BM11" s="16"/>
      <c r="BN11" s="16"/>
      <c r="BO11" s="16"/>
      <c r="BP11" s="16"/>
      <c r="BQ11" s="16"/>
      <c r="BR11" s="16"/>
      <c r="BS11" s="16"/>
      <c r="BT11" s="16"/>
      <c r="BU11" s="16"/>
      <c r="BV11" s="16"/>
      <c r="BW11" s="16"/>
      <c r="BX11" s="16"/>
      <c r="BY11" s="16"/>
    </row>
    <row r="12" spans="1:77" ht="15.75" customHeight="1" outlineLevel="1" thickBot="1" x14ac:dyDescent="0.35">
      <c r="A12" s="170" t="s">
        <v>11</v>
      </c>
      <c r="B12" s="128"/>
      <c r="C12" s="87"/>
      <c r="D12" s="40"/>
      <c r="E12" s="16"/>
      <c r="F12" s="16"/>
      <c r="G12" s="16"/>
      <c r="H12" s="16"/>
      <c r="J12" s="180" t="str">
        <f>IFERROR(M37/K37,"")</f>
        <v/>
      </c>
      <c r="K12" s="181"/>
      <c r="L12" s="181"/>
      <c r="M12" s="181"/>
      <c r="N12" s="181"/>
      <c r="O12" s="182"/>
      <c r="P12" s="23"/>
      <c r="Q12" s="180" t="str">
        <f>IFERROR(T37/R37,"")</f>
        <v/>
      </c>
      <c r="R12" s="181"/>
      <c r="S12" s="181"/>
      <c r="T12" s="181"/>
      <c r="U12" s="181"/>
      <c r="V12" s="182"/>
      <c r="X12" s="180" t="str">
        <f>IFERROR(AA37/Y37,"")</f>
        <v/>
      </c>
      <c r="Y12" s="181"/>
      <c r="Z12" s="181"/>
      <c r="AA12" s="181"/>
      <c r="AB12" s="181"/>
      <c r="AC12" s="182"/>
      <c r="AE12" s="180" t="str">
        <f>IFERROR(AH37/AF37,"")</f>
        <v/>
      </c>
      <c r="AF12" s="181"/>
      <c r="AG12" s="181"/>
      <c r="AH12" s="181"/>
      <c r="AI12" s="181"/>
      <c r="AJ12" s="182"/>
      <c r="AL12" s="180" t="str">
        <f>IFERROR(AO37/AM37,"")</f>
        <v/>
      </c>
      <c r="AM12" s="181"/>
      <c r="AN12" s="181"/>
      <c r="AO12" s="181"/>
      <c r="AP12" s="181"/>
      <c r="AQ12" s="182"/>
      <c r="AS12" s="180" t="str">
        <f>IFERROR(AV37/AT37,"")</f>
        <v/>
      </c>
      <c r="AT12" s="181"/>
      <c r="AU12" s="181"/>
      <c r="AV12" s="181"/>
      <c r="AW12" s="181"/>
      <c r="AX12" s="182"/>
      <c r="AZ12" s="180" t="str">
        <f>IFERROR(BC37/BA37,"")</f>
        <v/>
      </c>
      <c r="BA12" s="181"/>
      <c r="BB12" s="181"/>
      <c r="BC12" s="181"/>
      <c r="BD12" s="181"/>
      <c r="BE12" s="182"/>
      <c r="BG12" s="180" t="str">
        <f>IFERROR(BJ37/BH37,"")</f>
        <v/>
      </c>
      <c r="BH12" s="181"/>
      <c r="BI12" s="181"/>
      <c r="BJ12" s="181"/>
      <c r="BK12" s="181"/>
      <c r="BL12" s="182"/>
      <c r="BM12" s="16"/>
      <c r="BN12" s="16"/>
      <c r="BO12" s="16"/>
      <c r="BP12" s="16"/>
      <c r="BQ12" s="16"/>
      <c r="BR12" s="16"/>
      <c r="BS12" s="16"/>
      <c r="BT12" s="16"/>
      <c r="BU12" s="16"/>
      <c r="BV12" s="16"/>
      <c r="BW12" s="16"/>
      <c r="BX12" s="16"/>
      <c r="BY12" s="16"/>
    </row>
    <row r="13" spans="1:77" ht="16.5" customHeight="1" outlineLevel="1" thickBot="1" x14ac:dyDescent="0.4">
      <c r="A13" s="77"/>
      <c r="B13" s="77"/>
      <c r="C13" s="77"/>
      <c r="D13" s="16"/>
      <c r="E13" s="16"/>
      <c r="F13" s="16"/>
      <c r="G13" s="16"/>
      <c r="H13" s="16"/>
      <c r="J13" s="183" t="s">
        <v>92</v>
      </c>
      <c r="K13" s="184"/>
      <c r="L13" s="184"/>
      <c r="M13" s="184"/>
      <c r="N13" s="184"/>
      <c r="O13" s="185"/>
      <c r="Q13" s="183" t="s">
        <v>92</v>
      </c>
      <c r="R13" s="184"/>
      <c r="S13" s="184"/>
      <c r="T13" s="184"/>
      <c r="U13" s="184"/>
      <c r="V13" s="185"/>
      <c r="X13" s="183" t="s">
        <v>92</v>
      </c>
      <c r="Y13" s="184"/>
      <c r="Z13" s="184"/>
      <c r="AA13" s="184"/>
      <c r="AB13" s="184"/>
      <c r="AC13" s="185"/>
      <c r="AE13" s="183" t="s">
        <v>92</v>
      </c>
      <c r="AF13" s="184"/>
      <c r="AG13" s="184"/>
      <c r="AH13" s="184"/>
      <c r="AI13" s="184"/>
      <c r="AJ13" s="185"/>
      <c r="AL13" s="183" t="s">
        <v>92</v>
      </c>
      <c r="AM13" s="184"/>
      <c r="AN13" s="184"/>
      <c r="AO13" s="184"/>
      <c r="AP13" s="184"/>
      <c r="AQ13" s="185"/>
      <c r="AS13" s="183" t="s">
        <v>92</v>
      </c>
      <c r="AT13" s="184"/>
      <c r="AU13" s="184"/>
      <c r="AV13" s="184"/>
      <c r="AW13" s="184"/>
      <c r="AX13" s="185"/>
      <c r="AZ13" s="183" t="s">
        <v>92</v>
      </c>
      <c r="BA13" s="184"/>
      <c r="BB13" s="184"/>
      <c r="BC13" s="184"/>
      <c r="BD13" s="184"/>
      <c r="BE13" s="185"/>
      <c r="BG13" s="183" t="s">
        <v>92</v>
      </c>
      <c r="BH13" s="184"/>
      <c r="BI13" s="184"/>
      <c r="BJ13" s="184"/>
      <c r="BK13" s="184"/>
      <c r="BL13" s="185"/>
      <c r="BM13" s="16"/>
      <c r="BN13" s="16"/>
      <c r="BO13" s="16"/>
      <c r="BP13" s="16"/>
      <c r="BQ13" s="16"/>
      <c r="BR13" s="16"/>
      <c r="BS13" s="16"/>
      <c r="BT13" s="16"/>
      <c r="BU13" s="16"/>
      <c r="BV13" s="16"/>
      <c r="BW13" s="16"/>
      <c r="BX13" s="16"/>
      <c r="BY13" s="16"/>
    </row>
    <row r="14" spans="1:77" ht="13.5" outlineLevel="1" thickBot="1" x14ac:dyDescent="0.35">
      <c r="A14" s="119" t="s">
        <v>12</v>
      </c>
      <c r="B14" s="124"/>
      <c r="C14" s="156" t="s">
        <v>13</v>
      </c>
      <c r="D14" s="125"/>
      <c r="E14" s="125"/>
      <c r="F14" s="125"/>
      <c r="G14" s="126"/>
      <c r="H14" s="127"/>
      <c r="J14" s="124" t="s">
        <v>84</v>
      </c>
      <c r="K14" s="124"/>
      <c r="L14" s="126"/>
      <c r="M14" s="126"/>
      <c r="N14" s="126"/>
      <c r="O14" s="127"/>
      <c r="P14" s="19"/>
      <c r="Q14" s="124" t="s">
        <v>85</v>
      </c>
      <c r="R14" s="124"/>
      <c r="S14" s="126"/>
      <c r="T14" s="126"/>
      <c r="U14" s="126"/>
      <c r="V14" s="127"/>
      <c r="W14" s="19"/>
      <c r="X14" s="124" t="s">
        <v>86</v>
      </c>
      <c r="Y14" s="124"/>
      <c r="Z14" s="126"/>
      <c r="AA14" s="126"/>
      <c r="AB14" s="126"/>
      <c r="AC14" s="127"/>
      <c r="AD14" s="19"/>
      <c r="AE14" s="124" t="s">
        <v>87</v>
      </c>
      <c r="AF14" s="124"/>
      <c r="AG14" s="126"/>
      <c r="AH14" s="126"/>
      <c r="AI14" s="126"/>
      <c r="AJ14" s="127"/>
      <c r="AK14" s="19"/>
      <c r="AL14" s="124" t="s">
        <v>88</v>
      </c>
      <c r="AM14" s="124"/>
      <c r="AN14" s="126"/>
      <c r="AO14" s="126"/>
      <c r="AP14" s="126"/>
      <c r="AQ14" s="127"/>
      <c r="AR14" s="19"/>
      <c r="AS14" s="124" t="s">
        <v>89</v>
      </c>
      <c r="AT14" s="124"/>
      <c r="AU14" s="126"/>
      <c r="AV14" s="126"/>
      <c r="AW14" s="126"/>
      <c r="AX14" s="127"/>
      <c r="AY14" s="19"/>
      <c r="AZ14" s="124" t="s">
        <v>90</v>
      </c>
      <c r="BA14" s="124"/>
      <c r="BB14" s="126"/>
      <c r="BC14" s="126"/>
      <c r="BD14" s="126"/>
      <c r="BE14" s="127"/>
      <c r="BF14" s="19"/>
      <c r="BG14" s="124" t="s">
        <v>91</v>
      </c>
      <c r="BH14" s="124"/>
      <c r="BI14" s="126"/>
      <c r="BJ14" s="126"/>
      <c r="BK14" s="126"/>
      <c r="BL14" s="127"/>
      <c r="BM14" s="16"/>
      <c r="BN14" s="16"/>
      <c r="BO14" s="16"/>
      <c r="BP14" s="16"/>
      <c r="BQ14" s="16"/>
      <c r="BR14" s="16"/>
      <c r="BS14" s="16"/>
      <c r="BT14" s="16"/>
      <c r="BU14" s="16"/>
      <c r="BV14" s="16"/>
      <c r="BW14" s="16"/>
      <c r="BX14" s="16"/>
      <c r="BY14" s="16"/>
    </row>
    <row r="15" spans="1:77" ht="39" customHeight="1" outlineLevel="1" x14ac:dyDescent="0.25">
      <c r="A15" s="150" t="s">
        <v>14</v>
      </c>
      <c r="B15" s="120" t="s">
        <v>15</v>
      </c>
      <c r="C15" s="121" t="s">
        <v>71</v>
      </c>
      <c r="D15" s="121" t="s">
        <v>16</v>
      </c>
      <c r="E15" s="120" t="s">
        <v>68</v>
      </c>
      <c r="F15" s="120" t="s">
        <v>17</v>
      </c>
      <c r="G15" s="122" t="s">
        <v>18</v>
      </c>
      <c r="H15" s="123" t="s">
        <v>19</v>
      </c>
      <c r="I15" s="17"/>
      <c r="J15" s="135" t="s">
        <v>71</v>
      </c>
      <c r="K15" s="121" t="s">
        <v>16</v>
      </c>
      <c r="L15" s="120" t="s">
        <v>68</v>
      </c>
      <c r="M15" s="120" t="s">
        <v>17</v>
      </c>
      <c r="N15" s="177" t="s">
        <v>18</v>
      </c>
      <c r="O15" s="123" t="s">
        <v>19</v>
      </c>
      <c r="P15" s="17"/>
      <c r="Q15" s="135" t="s">
        <v>71</v>
      </c>
      <c r="R15" s="121" t="s">
        <v>16</v>
      </c>
      <c r="S15" s="120" t="s">
        <v>68</v>
      </c>
      <c r="T15" s="120" t="s">
        <v>17</v>
      </c>
      <c r="U15" s="177" t="s">
        <v>18</v>
      </c>
      <c r="V15" s="123" t="s">
        <v>19</v>
      </c>
      <c r="W15" s="17"/>
      <c r="X15" s="135" t="s">
        <v>71</v>
      </c>
      <c r="Y15" s="121" t="s">
        <v>16</v>
      </c>
      <c r="Z15" s="120" t="s">
        <v>68</v>
      </c>
      <c r="AA15" s="120" t="s">
        <v>17</v>
      </c>
      <c r="AB15" s="177" t="s">
        <v>18</v>
      </c>
      <c r="AC15" s="123" t="s">
        <v>19</v>
      </c>
      <c r="AD15" s="17"/>
      <c r="AE15" s="135" t="s">
        <v>71</v>
      </c>
      <c r="AF15" s="121" t="s">
        <v>16</v>
      </c>
      <c r="AG15" s="120" t="s">
        <v>68</v>
      </c>
      <c r="AH15" s="120" t="s">
        <v>17</v>
      </c>
      <c r="AI15" s="177" t="s">
        <v>18</v>
      </c>
      <c r="AJ15" s="123" t="s">
        <v>19</v>
      </c>
      <c r="AK15" s="17"/>
      <c r="AL15" s="135" t="s">
        <v>71</v>
      </c>
      <c r="AM15" s="121" t="s">
        <v>16</v>
      </c>
      <c r="AN15" s="120" t="s">
        <v>68</v>
      </c>
      <c r="AO15" s="120" t="s">
        <v>17</v>
      </c>
      <c r="AP15" s="177" t="s">
        <v>18</v>
      </c>
      <c r="AQ15" s="123" t="s">
        <v>19</v>
      </c>
      <c r="AR15" s="17"/>
      <c r="AS15" s="135" t="s">
        <v>71</v>
      </c>
      <c r="AT15" s="121" t="s">
        <v>16</v>
      </c>
      <c r="AU15" s="120" t="s">
        <v>68</v>
      </c>
      <c r="AV15" s="120" t="s">
        <v>17</v>
      </c>
      <c r="AW15" s="177" t="s">
        <v>18</v>
      </c>
      <c r="AX15" s="123" t="s">
        <v>19</v>
      </c>
      <c r="AY15" s="17"/>
      <c r="AZ15" s="135" t="s">
        <v>71</v>
      </c>
      <c r="BA15" s="121" t="s">
        <v>16</v>
      </c>
      <c r="BB15" s="120" t="s">
        <v>68</v>
      </c>
      <c r="BC15" s="120" t="s">
        <v>17</v>
      </c>
      <c r="BD15" s="177" t="s">
        <v>18</v>
      </c>
      <c r="BE15" s="123" t="s">
        <v>19</v>
      </c>
      <c r="BF15" s="17"/>
      <c r="BG15" s="135" t="s">
        <v>71</v>
      </c>
      <c r="BH15" s="121" t="s">
        <v>16</v>
      </c>
      <c r="BI15" s="120" t="s">
        <v>68</v>
      </c>
      <c r="BJ15" s="120" t="s">
        <v>17</v>
      </c>
      <c r="BK15" s="177" t="s">
        <v>18</v>
      </c>
      <c r="BL15" s="123" t="s">
        <v>19</v>
      </c>
      <c r="BM15" s="16"/>
      <c r="BN15" s="16"/>
      <c r="BO15" s="16"/>
      <c r="BP15" s="16"/>
      <c r="BQ15" s="16"/>
      <c r="BR15" s="16"/>
      <c r="BS15" s="16"/>
      <c r="BT15" s="16"/>
      <c r="BU15" s="16"/>
      <c r="BV15" s="16"/>
      <c r="BW15" s="16"/>
      <c r="BX15" s="16"/>
      <c r="BY15" s="16"/>
    </row>
    <row r="16" spans="1:77" outlineLevel="1" x14ac:dyDescent="0.25">
      <c r="A16" s="41"/>
      <c r="B16" s="118"/>
      <c r="C16" s="166" t="str">
        <f t="shared" ref="C16:G25" si="0">IF(SUMIFS($J16:$BL16,$J$15:$BL$15,C$15)=0,"",SUMIFS($J16:$BL16,$J$15:$BL$15,C$15))</f>
        <v/>
      </c>
      <c r="D16" s="166" t="str">
        <f t="shared" si="0"/>
        <v/>
      </c>
      <c r="E16" s="166" t="str">
        <f t="shared" si="0"/>
        <v/>
      </c>
      <c r="F16" s="166" t="str">
        <f t="shared" si="0"/>
        <v/>
      </c>
      <c r="G16" s="166" t="str">
        <f t="shared" si="0"/>
        <v/>
      </c>
      <c r="H16" s="167" t="str">
        <f>IFERROR((F16-D16)/D16,"")</f>
        <v/>
      </c>
      <c r="I16" s="20"/>
      <c r="J16" s="176"/>
      <c r="K16" s="174" t="str">
        <f>IF(IFERROR(J16*$B16,"")=0,"",IFERROR(J16*$B16,""))</f>
        <v/>
      </c>
      <c r="L16" s="147"/>
      <c r="M16" s="174" t="str">
        <f>IF(IFERROR(L16*$B16,"")=0,"",IFERROR(L16*$B16,""))</f>
        <v/>
      </c>
      <c r="N16" s="147"/>
      <c r="O16" s="117" t="str">
        <f>IFERROR((M16-K16)/K16,"")</f>
        <v/>
      </c>
      <c r="P16" s="20"/>
      <c r="Q16" s="176"/>
      <c r="R16" s="174" t="str">
        <f>IF(IFERROR(Q16*$B16,"")=0,"",IFERROR(Q16*$B16,""))</f>
        <v/>
      </c>
      <c r="S16" s="147"/>
      <c r="T16" s="174" t="str">
        <f>IF(IFERROR(S16*$B16,"")=0,"",IFERROR(S16*$B16,""))</f>
        <v/>
      </c>
      <c r="U16" s="147"/>
      <c r="V16" s="117" t="str">
        <f>IFERROR((T16-R16)/R16,"")</f>
        <v/>
      </c>
      <c r="W16" s="20"/>
      <c r="X16" s="176"/>
      <c r="Y16" s="174" t="str">
        <f>IF(IFERROR(X16*$B16,"")=0,"",IFERROR(X16*$B16,""))</f>
        <v/>
      </c>
      <c r="Z16" s="147"/>
      <c r="AA16" s="174" t="str">
        <f>IF(IFERROR(Z16*$B16,"")=0,"",IFERROR(Z16*$B16,""))</f>
        <v/>
      </c>
      <c r="AB16" s="147"/>
      <c r="AC16" s="117" t="str">
        <f>IFERROR((AA16-Y16)/Y16,"")</f>
        <v/>
      </c>
      <c r="AD16" s="20"/>
      <c r="AE16" s="176"/>
      <c r="AF16" s="174" t="str">
        <f>IF(IFERROR(AE16*$B16,"")=0,"",IFERROR(AE16*$B16,""))</f>
        <v/>
      </c>
      <c r="AG16" s="147"/>
      <c r="AH16" s="174" t="str">
        <f>IF(IFERROR(AG16*$B16,"")=0,"",IFERROR(AG16*$B16,""))</f>
        <v/>
      </c>
      <c r="AI16" s="147"/>
      <c r="AJ16" s="117" t="str">
        <f>IFERROR((AH16-AF16)/AF16,"")</f>
        <v/>
      </c>
      <c r="AK16" s="20"/>
      <c r="AL16" s="176"/>
      <c r="AM16" s="174" t="str">
        <f>IF(IFERROR(AL16*$B16,"")=0,"",IFERROR(AL16*$B16,""))</f>
        <v/>
      </c>
      <c r="AN16" s="147"/>
      <c r="AO16" s="174" t="str">
        <f>IF(IFERROR(AN16*$B16,"")=0,"",IFERROR(AN16*$B16,""))</f>
        <v/>
      </c>
      <c r="AP16" s="147"/>
      <c r="AQ16" s="117" t="str">
        <f>IFERROR((AO16-AM16)/AM16,"")</f>
        <v/>
      </c>
      <c r="AR16" s="20"/>
      <c r="AS16" s="176"/>
      <c r="AT16" s="174" t="str">
        <f>IF(IFERROR(AS16*$B16,"")=0,"",IFERROR(AS16*$B16,""))</f>
        <v/>
      </c>
      <c r="AU16" s="147"/>
      <c r="AV16" s="174" t="str">
        <f>IF(IFERROR(AU16*$B16,"")=0,"",IFERROR(AU16*$B16,""))</f>
        <v/>
      </c>
      <c r="AW16" s="147"/>
      <c r="AX16" s="117" t="str">
        <f>IFERROR((AV16-AT16)/AT16,"")</f>
        <v/>
      </c>
      <c r="AY16" s="20"/>
      <c r="AZ16" s="176"/>
      <c r="BA16" s="174" t="str">
        <f>IF(IFERROR(AZ16*$B16,"")=0,"",IFERROR(AZ16*$B16,""))</f>
        <v/>
      </c>
      <c r="BB16" s="147"/>
      <c r="BC16" s="174" t="str">
        <f>IF(IFERROR(BB16*$B16,"")=0,"",IFERROR(BB16*$B16,""))</f>
        <v/>
      </c>
      <c r="BD16" s="147"/>
      <c r="BE16" s="117" t="str">
        <f>IFERROR((BC16-BA16)/BA16,"")</f>
        <v/>
      </c>
      <c r="BF16" s="20"/>
      <c r="BG16" s="176"/>
      <c r="BH16" s="174" t="str">
        <f>IF(IFERROR(BG16*$B16,"")=0,"",IFERROR(BG16*$B16,""))</f>
        <v/>
      </c>
      <c r="BI16" s="147"/>
      <c r="BJ16" s="174" t="str">
        <f>IF(IFERROR(BI16*$B16,"")=0,"",IFERROR(BI16*$B16,""))</f>
        <v/>
      </c>
      <c r="BK16" s="147"/>
      <c r="BL16" s="117" t="str">
        <f>IFERROR((BJ16-BH16)/BH16,"")</f>
        <v/>
      </c>
      <c r="BM16" s="16"/>
      <c r="BN16" s="16"/>
      <c r="BO16" s="16"/>
      <c r="BP16" s="16"/>
      <c r="BQ16" s="16"/>
      <c r="BR16" s="16"/>
      <c r="BS16" s="16"/>
      <c r="BT16" s="16"/>
      <c r="BU16" s="16"/>
      <c r="BV16" s="16"/>
      <c r="BW16" s="16"/>
      <c r="BX16" s="16"/>
      <c r="BY16" s="16"/>
    </row>
    <row r="17" spans="1:77" outlineLevel="1" x14ac:dyDescent="0.25">
      <c r="A17" s="41"/>
      <c r="B17" s="118"/>
      <c r="C17" s="166" t="str">
        <f t="shared" si="0"/>
        <v/>
      </c>
      <c r="D17" s="166" t="str">
        <f t="shared" si="0"/>
        <v/>
      </c>
      <c r="E17" s="166" t="str">
        <f t="shared" si="0"/>
        <v/>
      </c>
      <c r="F17" s="166" t="str">
        <f t="shared" si="0"/>
        <v/>
      </c>
      <c r="G17" s="166" t="str">
        <f t="shared" si="0"/>
        <v/>
      </c>
      <c r="H17" s="167" t="str">
        <f t="shared" ref="H17:H25" si="1">IFERROR((F17-D17)/D17,"")</f>
        <v/>
      </c>
      <c r="I17" s="20"/>
      <c r="J17" s="176"/>
      <c r="K17" s="174" t="str">
        <f t="shared" ref="K17:K25" si="2">IF(IFERROR(J17*$B17,"")=0,"",IFERROR(J17*$B17,""))</f>
        <v/>
      </c>
      <c r="L17" s="168"/>
      <c r="M17" s="174" t="str">
        <f t="shared" ref="M17:M25" si="3">IF(IFERROR(L17*$B17,"")=0,"",IFERROR(L17*$B17,""))</f>
        <v/>
      </c>
      <c r="N17" s="43"/>
      <c r="O17" s="117" t="str">
        <f t="shared" ref="O17:O25" si="4">IFERROR((M17-K17)/K17,"")</f>
        <v/>
      </c>
      <c r="P17" s="20"/>
      <c r="Q17" s="176"/>
      <c r="R17" s="174" t="str">
        <f t="shared" ref="R17:R25" si="5">IF(IFERROR(Q17*$B17,"")=0,"",IFERROR(Q17*$B17,""))</f>
        <v/>
      </c>
      <c r="S17" s="168"/>
      <c r="T17" s="174" t="str">
        <f t="shared" ref="T17:T25" si="6">IF(IFERROR(S17*$B17,"")=0,"",IFERROR(S17*$B17,""))</f>
        <v/>
      </c>
      <c r="U17" s="43"/>
      <c r="V17" s="117" t="str">
        <f t="shared" ref="V17:V25" si="7">IFERROR((T17-R17)/R17,"")</f>
        <v/>
      </c>
      <c r="W17" s="20"/>
      <c r="X17" s="176"/>
      <c r="Y17" s="174" t="str">
        <f t="shared" ref="Y17:Y25" si="8">IF(IFERROR(X17*$B17,"")=0,"",IFERROR(X17*$B17,""))</f>
        <v/>
      </c>
      <c r="Z17" s="168"/>
      <c r="AA17" s="174" t="str">
        <f t="shared" ref="AA17:AA25" si="9">IF(IFERROR(Z17*$B17,"")=0,"",IFERROR(Z17*$B17,""))</f>
        <v/>
      </c>
      <c r="AB17" s="43"/>
      <c r="AC17" s="117" t="str">
        <f t="shared" ref="AC17:AC25" si="10">IFERROR((AA17-Y17)/Y17,"")</f>
        <v/>
      </c>
      <c r="AD17" s="20"/>
      <c r="AE17" s="176"/>
      <c r="AF17" s="174" t="str">
        <f t="shared" ref="AF17:AF25" si="11">IF(IFERROR(AE17*$B17,"")=0,"",IFERROR(AE17*$B17,""))</f>
        <v/>
      </c>
      <c r="AG17" s="168"/>
      <c r="AH17" s="174" t="str">
        <f t="shared" ref="AH17:AH25" si="12">IF(IFERROR(AG17*$B17,"")=0,"",IFERROR(AG17*$B17,""))</f>
        <v/>
      </c>
      <c r="AI17" s="43"/>
      <c r="AJ17" s="117" t="str">
        <f t="shared" ref="AJ17:AJ25" si="13">IFERROR((AH17-AF17)/AF17,"")</f>
        <v/>
      </c>
      <c r="AK17" s="20"/>
      <c r="AL17" s="176"/>
      <c r="AM17" s="174" t="str">
        <f t="shared" ref="AM17:AM25" si="14">IF(IFERROR(AL17*$B17,"")=0,"",IFERROR(AL17*$B17,""))</f>
        <v/>
      </c>
      <c r="AN17" s="168"/>
      <c r="AO17" s="174" t="str">
        <f t="shared" ref="AO17:AO25" si="15">IF(IFERROR(AN17*$B17,"")=0,"",IFERROR(AN17*$B17,""))</f>
        <v/>
      </c>
      <c r="AP17" s="43"/>
      <c r="AQ17" s="117" t="str">
        <f t="shared" ref="AQ17:AQ25" si="16">IFERROR((AO17-AM17)/AM17,"")</f>
        <v/>
      </c>
      <c r="AR17" s="20"/>
      <c r="AS17" s="176"/>
      <c r="AT17" s="174" t="str">
        <f t="shared" ref="AT17:AT25" si="17">IF(IFERROR(AS17*$B17,"")=0,"",IFERROR(AS17*$B17,""))</f>
        <v/>
      </c>
      <c r="AU17" s="168"/>
      <c r="AV17" s="174" t="str">
        <f t="shared" ref="AV17:AV25" si="18">IF(IFERROR(AU17*$B17,"")=0,"",IFERROR(AU17*$B17,""))</f>
        <v/>
      </c>
      <c r="AW17" s="43"/>
      <c r="AX17" s="117" t="str">
        <f t="shared" ref="AX17:AX25" si="19">IFERROR((AV17-AT17)/AT17,"")</f>
        <v/>
      </c>
      <c r="AY17" s="20"/>
      <c r="AZ17" s="176"/>
      <c r="BA17" s="174" t="str">
        <f t="shared" ref="BA17:BA25" si="20">IF(IFERROR(AZ17*$B17,"")=0,"",IFERROR(AZ17*$B17,""))</f>
        <v/>
      </c>
      <c r="BB17" s="168"/>
      <c r="BC17" s="174" t="str">
        <f t="shared" ref="BC17:BC25" si="21">IF(IFERROR(BB17*$B17,"")=0,"",IFERROR(BB17*$B17,""))</f>
        <v/>
      </c>
      <c r="BD17" s="43"/>
      <c r="BE17" s="117" t="str">
        <f t="shared" ref="BE17:BE25" si="22">IFERROR((BC17-BA17)/BA17,"")</f>
        <v/>
      </c>
      <c r="BF17" s="20"/>
      <c r="BG17" s="176"/>
      <c r="BH17" s="174" t="str">
        <f t="shared" ref="BH17:BH25" si="23">IF(IFERROR(BG17*$B17,"")=0,"",IFERROR(BG17*$B17,""))</f>
        <v/>
      </c>
      <c r="BI17" s="168"/>
      <c r="BJ17" s="174" t="str">
        <f t="shared" ref="BJ17:BJ25" si="24">IF(IFERROR(BI17*$B17,"")=0,"",IFERROR(BI17*$B17,""))</f>
        <v/>
      </c>
      <c r="BK17" s="43"/>
      <c r="BL17" s="117" t="str">
        <f t="shared" ref="BL17:BL25" si="25">IFERROR((BJ17-BH17)/BH17,"")</f>
        <v/>
      </c>
      <c r="BM17" s="16"/>
      <c r="BN17" s="16"/>
      <c r="BO17" s="16"/>
      <c r="BP17" s="16"/>
      <c r="BQ17" s="16"/>
      <c r="BR17" s="16"/>
      <c r="BS17" s="16"/>
      <c r="BT17" s="16"/>
      <c r="BU17" s="16"/>
      <c r="BV17" s="16"/>
      <c r="BW17" s="16"/>
      <c r="BX17" s="16"/>
      <c r="BY17" s="16"/>
    </row>
    <row r="18" spans="1:77" outlineLevel="1" x14ac:dyDescent="0.25">
      <c r="A18" s="41"/>
      <c r="B18" s="118"/>
      <c r="C18" s="166" t="str">
        <f t="shared" si="0"/>
        <v/>
      </c>
      <c r="D18" s="166" t="str">
        <f t="shared" si="0"/>
        <v/>
      </c>
      <c r="E18" s="166" t="str">
        <f t="shared" si="0"/>
        <v/>
      </c>
      <c r="F18" s="166" t="str">
        <f t="shared" si="0"/>
        <v/>
      </c>
      <c r="G18" s="166" t="str">
        <f t="shared" si="0"/>
        <v/>
      </c>
      <c r="H18" s="167" t="str">
        <f t="shared" si="1"/>
        <v/>
      </c>
      <c r="I18" s="20"/>
      <c r="J18" s="176"/>
      <c r="K18" s="174" t="str">
        <f t="shared" si="2"/>
        <v/>
      </c>
      <c r="L18" s="141"/>
      <c r="M18" s="174" t="str">
        <f t="shared" si="3"/>
        <v/>
      </c>
      <c r="N18" s="43"/>
      <c r="O18" s="117" t="str">
        <f t="shared" si="4"/>
        <v/>
      </c>
      <c r="P18" s="20"/>
      <c r="Q18" s="176"/>
      <c r="R18" s="174" t="str">
        <f t="shared" si="5"/>
        <v/>
      </c>
      <c r="S18" s="141"/>
      <c r="T18" s="174" t="str">
        <f t="shared" si="6"/>
        <v/>
      </c>
      <c r="U18" s="43"/>
      <c r="V18" s="117" t="str">
        <f t="shared" si="7"/>
        <v/>
      </c>
      <c r="W18" s="20"/>
      <c r="X18" s="176"/>
      <c r="Y18" s="174" t="str">
        <f t="shared" si="8"/>
        <v/>
      </c>
      <c r="Z18" s="141"/>
      <c r="AA18" s="174" t="str">
        <f t="shared" si="9"/>
        <v/>
      </c>
      <c r="AB18" s="43"/>
      <c r="AC18" s="117" t="str">
        <f t="shared" si="10"/>
        <v/>
      </c>
      <c r="AD18" s="20"/>
      <c r="AE18" s="176"/>
      <c r="AF18" s="174" t="str">
        <f t="shared" si="11"/>
        <v/>
      </c>
      <c r="AG18" s="141"/>
      <c r="AH18" s="174" t="str">
        <f t="shared" si="12"/>
        <v/>
      </c>
      <c r="AI18" s="43"/>
      <c r="AJ18" s="117" t="str">
        <f t="shared" si="13"/>
        <v/>
      </c>
      <c r="AK18" s="20"/>
      <c r="AL18" s="176"/>
      <c r="AM18" s="174" t="str">
        <f t="shared" si="14"/>
        <v/>
      </c>
      <c r="AN18" s="141"/>
      <c r="AO18" s="174" t="str">
        <f t="shared" si="15"/>
        <v/>
      </c>
      <c r="AP18" s="43"/>
      <c r="AQ18" s="117" t="str">
        <f t="shared" si="16"/>
        <v/>
      </c>
      <c r="AR18" s="20"/>
      <c r="AS18" s="176"/>
      <c r="AT18" s="174" t="str">
        <f t="shared" si="17"/>
        <v/>
      </c>
      <c r="AU18" s="141"/>
      <c r="AV18" s="174" t="str">
        <f t="shared" si="18"/>
        <v/>
      </c>
      <c r="AW18" s="43"/>
      <c r="AX18" s="117" t="str">
        <f t="shared" si="19"/>
        <v/>
      </c>
      <c r="AY18" s="20"/>
      <c r="AZ18" s="176"/>
      <c r="BA18" s="174" t="str">
        <f t="shared" si="20"/>
        <v/>
      </c>
      <c r="BB18" s="141"/>
      <c r="BC18" s="174" t="str">
        <f t="shared" si="21"/>
        <v/>
      </c>
      <c r="BD18" s="43"/>
      <c r="BE18" s="117" t="str">
        <f t="shared" si="22"/>
        <v/>
      </c>
      <c r="BF18" s="20"/>
      <c r="BG18" s="176"/>
      <c r="BH18" s="174" t="str">
        <f t="shared" si="23"/>
        <v/>
      </c>
      <c r="BI18" s="141"/>
      <c r="BJ18" s="174" t="str">
        <f t="shared" si="24"/>
        <v/>
      </c>
      <c r="BK18" s="43"/>
      <c r="BL18" s="117" t="str">
        <f t="shared" si="25"/>
        <v/>
      </c>
      <c r="BM18" s="16"/>
      <c r="BN18" s="16"/>
      <c r="BO18" s="16"/>
      <c r="BP18" s="16"/>
      <c r="BQ18" s="16"/>
      <c r="BR18" s="16"/>
      <c r="BS18" s="16"/>
      <c r="BT18" s="16"/>
      <c r="BU18" s="16"/>
      <c r="BV18" s="16"/>
      <c r="BW18" s="16"/>
      <c r="BX18" s="16"/>
      <c r="BY18" s="16"/>
    </row>
    <row r="19" spans="1:77" outlineLevel="1" x14ac:dyDescent="0.25">
      <c r="A19" s="41"/>
      <c r="B19" s="118"/>
      <c r="C19" s="166" t="str">
        <f t="shared" si="0"/>
        <v/>
      </c>
      <c r="D19" s="166" t="str">
        <f t="shared" si="0"/>
        <v/>
      </c>
      <c r="E19" s="166" t="str">
        <f t="shared" si="0"/>
        <v/>
      </c>
      <c r="F19" s="166" t="str">
        <f t="shared" si="0"/>
        <v/>
      </c>
      <c r="G19" s="166" t="str">
        <f t="shared" si="0"/>
        <v/>
      </c>
      <c r="H19" s="167" t="str">
        <f t="shared" si="1"/>
        <v/>
      </c>
      <c r="I19" s="20"/>
      <c r="J19" s="176"/>
      <c r="K19" s="174" t="str">
        <f t="shared" si="2"/>
        <v/>
      </c>
      <c r="L19" s="141"/>
      <c r="M19" s="174" t="str">
        <f t="shared" si="3"/>
        <v/>
      </c>
      <c r="N19" s="43"/>
      <c r="O19" s="117" t="str">
        <f t="shared" si="4"/>
        <v/>
      </c>
      <c r="P19" s="20"/>
      <c r="Q19" s="176"/>
      <c r="R19" s="174" t="str">
        <f t="shared" si="5"/>
        <v/>
      </c>
      <c r="S19" s="141"/>
      <c r="T19" s="174" t="str">
        <f t="shared" si="6"/>
        <v/>
      </c>
      <c r="U19" s="43"/>
      <c r="V19" s="117" t="str">
        <f t="shared" si="7"/>
        <v/>
      </c>
      <c r="W19" s="20"/>
      <c r="X19" s="176"/>
      <c r="Y19" s="174" t="str">
        <f t="shared" si="8"/>
        <v/>
      </c>
      <c r="Z19" s="141"/>
      <c r="AA19" s="174" t="str">
        <f t="shared" si="9"/>
        <v/>
      </c>
      <c r="AB19" s="43"/>
      <c r="AC19" s="117" t="str">
        <f t="shared" si="10"/>
        <v/>
      </c>
      <c r="AD19" s="20"/>
      <c r="AE19" s="176"/>
      <c r="AF19" s="174" t="str">
        <f t="shared" si="11"/>
        <v/>
      </c>
      <c r="AG19" s="141"/>
      <c r="AH19" s="174" t="str">
        <f t="shared" si="12"/>
        <v/>
      </c>
      <c r="AI19" s="43"/>
      <c r="AJ19" s="117" t="str">
        <f t="shared" si="13"/>
        <v/>
      </c>
      <c r="AK19" s="20"/>
      <c r="AL19" s="176"/>
      <c r="AM19" s="174" t="str">
        <f t="shared" si="14"/>
        <v/>
      </c>
      <c r="AN19" s="141"/>
      <c r="AO19" s="174" t="str">
        <f t="shared" si="15"/>
        <v/>
      </c>
      <c r="AP19" s="43"/>
      <c r="AQ19" s="117" t="str">
        <f t="shared" si="16"/>
        <v/>
      </c>
      <c r="AR19" s="20"/>
      <c r="AS19" s="176"/>
      <c r="AT19" s="174" t="str">
        <f t="shared" si="17"/>
        <v/>
      </c>
      <c r="AU19" s="141"/>
      <c r="AV19" s="174" t="str">
        <f t="shared" si="18"/>
        <v/>
      </c>
      <c r="AW19" s="43"/>
      <c r="AX19" s="117" t="str">
        <f t="shared" si="19"/>
        <v/>
      </c>
      <c r="AY19" s="20"/>
      <c r="AZ19" s="176"/>
      <c r="BA19" s="174" t="str">
        <f t="shared" si="20"/>
        <v/>
      </c>
      <c r="BB19" s="141"/>
      <c r="BC19" s="174" t="str">
        <f t="shared" si="21"/>
        <v/>
      </c>
      <c r="BD19" s="43"/>
      <c r="BE19" s="117" t="str">
        <f t="shared" si="22"/>
        <v/>
      </c>
      <c r="BF19" s="20"/>
      <c r="BG19" s="176"/>
      <c r="BH19" s="174" t="str">
        <f t="shared" si="23"/>
        <v/>
      </c>
      <c r="BI19" s="141"/>
      <c r="BJ19" s="174" t="str">
        <f t="shared" si="24"/>
        <v/>
      </c>
      <c r="BK19" s="43"/>
      <c r="BL19" s="117" t="str">
        <f t="shared" si="25"/>
        <v/>
      </c>
      <c r="BM19" s="16"/>
      <c r="BN19" s="16"/>
      <c r="BO19" s="16"/>
      <c r="BP19" s="16"/>
      <c r="BQ19" s="16"/>
      <c r="BR19" s="16"/>
      <c r="BS19" s="16"/>
      <c r="BT19" s="16"/>
      <c r="BU19" s="16"/>
      <c r="BV19" s="16"/>
      <c r="BW19" s="16"/>
      <c r="BX19" s="16"/>
      <c r="BY19" s="16"/>
    </row>
    <row r="20" spans="1:77" outlineLevel="1" x14ac:dyDescent="0.25">
      <c r="A20" s="41"/>
      <c r="B20" s="118"/>
      <c r="C20" s="166" t="str">
        <f t="shared" si="0"/>
        <v/>
      </c>
      <c r="D20" s="166" t="str">
        <f t="shared" si="0"/>
        <v/>
      </c>
      <c r="E20" s="166" t="str">
        <f t="shared" si="0"/>
        <v/>
      </c>
      <c r="F20" s="166" t="str">
        <f t="shared" si="0"/>
        <v/>
      </c>
      <c r="G20" s="166" t="str">
        <f t="shared" si="0"/>
        <v/>
      </c>
      <c r="H20" s="167" t="str">
        <f t="shared" si="1"/>
        <v/>
      </c>
      <c r="I20" s="20"/>
      <c r="J20" s="176"/>
      <c r="K20" s="174" t="str">
        <f t="shared" si="2"/>
        <v/>
      </c>
      <c r="L20" s="141"/>
      <c r="M20" s="174" t="str">
        <f t="shared" si="3"/>
        <v/>
      </c>
      <c r="N20" s="43"/>
      <c r="O20" s="117" t="str">
        <f t="shared" si="4"/>
        <v/>
      </c>
      <c r="P20" s="20"/>
      <c r="Q20" s="176"/>
      <c r="R20" s="174" t="str">
        <f t="shared" si="5"/>
        <v/>
      </c>
      <c r="S20" s="141"/>
      <c r="T20" s="174" t="str">
        <f t="shared" si="6"/>
        <v/>
      </c>
      <c r="U20" s="43"/>
      <c r="V20" s="117" t="str">
        <f t="shared" si="7"/>
        <v/>
      </c>
      <c r="W20" s="20"/>
      <c r="X20" s="176"/>
      <c r="Y20" s="174" t="str">
        <f t="shared" si="8"/>
        <v/>
      </c>
      <c r="Z20" s="141"/>
      <c r="AA20" s="174" t="str">
        <f t="shared" si="9"/>
        <v/>
      </c>
      <c r="AB20" s="43"/>
      <c r="AC20" s="117" t="str">
        <f t="shared" si="10"/>
        <v/>
      </c>
      <c r="AD20" s="20"/>
      <c r="AE20" s="176"/>
      <c r="AF20" s="174" t="str">
        <f t="shared" si="11"/>
        <v/>
      </c>
      <c r="AG20" s="141"/>
      <c r="AH20" s="174" t="str">
        <f t="shared" si="12"/>
        <v/>
      </c>
      <c r="AI20" s="43"/>
      <c r="AJ20" s="117" t="str">
        <f t="shared" si="13"/>
        <v/>
      </c>
      <c r="AK20" s="20"/>
      <c r="AL20" s="176"/>
      <c r="AM20" s="174" t="str">
        <f t="shared" si="14"/>
        <v/>
      </c>
      <c r="AN20" s="141"/>
      <c r="AO20" s="174" t="str">
        <f t="shared" si="15"/>
        <v/>
      </c>
      <c r="AP20" s="43"/>
      <c r="AQ20" s="117" t="str">
        <f t="shared" si="16"/>
        <v/>
      </c>
      <c r="AR20" s="20"/>
      <c r="AS20" s="176"/>
      <c r="AT20" s="174" t="str">
        <f t="shared" si="17"/>
        <v/>
      </c>
      <c r="AU20" s="141"/>
      <c r="AV20" s="174" t="str">
        <f t="shared" si="18"/>
        <v/>
      </c>
      <c r="AW20" s="43"/>
      <c r="AX20" s="117" t="str">
        <f t="shared" si="19"/>
        <v/>
      </c>
      <c r="AY20" s="20"/>
      <c r="AZ20" s="176"/>
      <c r="BA20" s="174" t="str">
        <f t="shared" si="20"/>
        <v/>
      </c>
      <c r="BB20" s="141"/>
      <c r="BC20" s="174" t="str">
        <f t="shared" si="21"/>
        <v/>
      </c>
      <c r="BD20" s="43"/>
      <c r="BE20" s="117" t="str">
        <f t="shared" si="22"/>
        <v/>
      </c>
      <c r="BF20" s="20"/>
      <c r="BG20" s="176"/>
      <c r="BH20" s="174" t="str">
        <f t="shared" si="23"/>
        <v/>
      </c>
      <c r="BI20" s="141"/>
      <c r="BJ20" s="174" t="str">
        <f t="shared" si="24"/>
        <v/>
      </c>
      <c r="BK20" s="43"/>
      <c r="BL20" s="117" t="str">
        <f t="shared" si="25"/>
        <v/>
      </c>
      <c r="BM20" s="16"/>
      <c r="BN20" s="16"/>
      <c r="BO20" s="16"/>
      <c r="BP20" s="16"/>
      <c r="BQ20" s="16"/>
      <c r="BR20" s="16"/>
      <c r="BS20" s="16"/>
      <c r="BT20" s="16"/>
      <c r="BU20" s="16"/>
      <c r="BV20" s="16"/>
      <c r="BW20" s="16"/>
      <c r="BX20" s="16"/>
      <c r="BY20" s="16"/>
    </row>
    <row r="21" spans="1:77" outlineLevel="1" x14ac:dyDescent="0.25">
      <c r="A21" s="44"/>
      <c r="B21" s="136"/>
      <c r="C21" s="166" t="str">
        <f t="shared" si="0"/>
        <v/>
      </c>
      <c r="D21" s="166" t="str">
        <f t="shared" si="0"/>
        <v/>
      </c>
      <c r="E21" s="166" t="str">
        <f t="shared" si="0"/>
        <v/>
      </c>
      <c r="F21" s="166" t="str">
        <f t="shared" si="0"/>
        <v/>
      </c>
      <c r="G21" s="166" t="str">
        <f t="shared" si="0"/>
        <v/>
      </c>
      <c r="H21" s="167" t="str">
        <f t="shared" si="1"/>
        <v/>
      </c>
      <c r="I21" s="20"/>
      <c r="J21" s="176"/>
      <c r="K21" s="174" t="str">
        <f t="shared" si="2"/>
        <v/>
      </c>
      <c r="L21" s="43"/>
      <c r="M21" s="174" t="str">
        <f t="shared" si="3"/>
        <v/>
      </c>
      <c r="N21" s="43"/>
      <c r="O21" s="117" t="str">
        <f t="shared" si="4"/>
        <v/>
      </c>
      <c r="P21" s="20"/>
      <c r="Q21" s="176"/>
      <c r="R21" s="174" t="str">
        <f t="shared" si="5"/>
        <v/>
      </c>
      <c r="S21" s="43"/>
      <c r="T21" s="174" t="str">
        <f t="shared" si="6"/>
        <v/>
      </c>
      <c r="U21" s="43"/>
      <c r="V21" s="117" t="str">
        <f t="shared" si="7"/>
        <v/>
      </c>
      <c r="W21" s="20"/>
      <c r="X21" s="176"/>
      <c r="Y21" s="174" t="str">
        <f t="shared" si="8"/>
        <v/>
      </c>
      <c r="Z21" s="43"/>
      <c r="AA21" s="174" t="str">
        <f t="shared" si="9"/>
        <v/>
      </c>
      <c r="AB21" s="43"/>
      <c r="AC21" s="117" t="str">
        <f t="shared" si="10"/>
        <v/>
      </c>
      <c r="AD21" s="20"/>
      <c r="AE21" s="176"/>
      <c r="AF21" s="174" t="str">
        <f t="shared" si="11"/>
        <v/>
      </c>
      <c r="AG21" s="43"/>
      <c r="AH21" s="174" t="str">
        <f t="shared" si="12"/>
        <v/>
      </c>
      <c r="AI21" s="43"/>
      <c r="AJ21" s="117" t="str">
        <f t="shared" si="13"/>
        <v/>
      </c>
      <c r="AK21" s="20"/>
      <c r="AL21" s="176"/>
      <c r="AM21" s="174" t="str">
        <f t="shared" si="14"/>
        <v/>
      </c>
      <c r="AN21" s="43"/>
      <c r="AO21" s="174" t="str">
        <f t="shared" si="15"/>
        <v/>
      </c>
      <c r="AP21" s="43"/>
      <c r="AQ21" s="117" t="str">
        <f t="shared" si="16"/>
        <v/>
      </c>
      <c r="AR21" s="20"/>
      <c r="AS21" s="176"/>
      <c r="AT21" s="174" t="str">
        <f t="shared" si="17"/>
        <v/>
      </c>
      <c r="AU21" s="43"/>
      <c r="AV21" s="174" t="str">
        <f t="shared" si="18"/>
        <v/>
      </c>
      <c r="AW21" s="43"/>
      <c r="AX21" s="117" t="str">
        <f t="shared" si="19"/>
        <v/>
      </c>
      <c r="AY21" s="20"/>
      <c r="AZ21" s="176"/>
      <c r="BA21" s="174" t="str">
        <f t="shared" si="20"/>
        <v/>
      </c>
      <c r="BB21" s="43"/>
      <c r="BC21" s="174" t="str">
        <f t="shared" si="21"/>
        <v/>
      </c>
      <c r="BD21" s="43"/>
      <c r="BE21" s="117" t="str">
        <f t="shared" si="22"/>
        <v/>
      </c>
      <c r="BF21" s="20"/>
      <c r="BG21" s="176"/>
      <c r="BH21" s="174" t="str">
        <f t="shared" si="23"/>
        <v/>
      </c>
      <c r="BI21" s="43"/>
      <c r="BJ21" s="174" t="str">
        <f t="shared" si="24"/>
        <v/>
      </c>
      <c r="BK21" s="43"/>
      <c r="BL21" s="117" t="str">
        <f t="shared" si="25"/>
        <v/>
      </c>
      <c r="BM21" s="16"/>
      <c r="BN21" s="16"/>
      <c r="BO21" s="16"/>
      <c r="BP21" s="16"/>
      <c r="BQ21" s="16"/>
      <c r="BR21" s="16"/>
      <c r="BS21" s="16"/>
      <c r="BT21" s="16"/>
      <c r="BU21" s="16"/>
      <c r="BV21" s="16"/>
      <c r="BW21" s="16"/>
      <c r="BX21" s="16"/>
      <c r="BY21" s="16"/>
    </row>
    <row r="22" spans="1:77" outlineLevel="1" x14ac:dyDescent="0.25">
      <c r="A22" s="44"/>
      <c r="B22" s="136"/>
      <c r="C22" s="166" t="str">
        <f t="shared" si="0"/>
        <v/>
      </c>
      <c r="D22" s="166" t="str">
        <f t="shared" si="0"/>
        <v/>
      </c>
      <c r="E22" s="166" t="str">
        <f t="shared" si="0"/>
        <v/>
      </c>
      <c r="F22" s="166" t="str">
        <f t="shared" si="0"/>
        <v/>
      </c>
      <c r="G22" s="166" t="str">
        <f t="shared" si="0"/>
        <v/>
      </c>
      <c r="H22" s="167" t="str">
        <f t="shared" si="1"/>
        <v/>
      </c>
      <c r="I22" s="20"/>
      <c r="J22" s="176"/>
      <c r="K22" s="174" t="str">
        <f t="shared" si="2"/>
        <v/>
      </c>
      <c r="L22" s="43"/>
      <c r="M22" s="174" t="str">
        <f t="shared" si="3"/>
        <v/>
      </c>
      <c r="N22" s="42"/>
      <c r="O22" s="117" t="str">
        <f t="shared" si="4"/>
        <v/>
      </c>
      <c r="P22" s="20"/>
      <c r="Q22" s="176"/>
      <c r="R22" s="174" t="str">
        <f t="shared" si="5"/>
        <v/>
      </c>
      <c r="S22" s="43"/>
      <c r="T22" s="174" t="str">
        <f t="shared" si="6"/>
        <v/>
      </c>
      <c r="U22" s="42"/>
      <c r="V22" s="117" t="str">
        <f t="shared" si="7"/>
        <v/>
      </c>
      <c r="W22" s="20"/>
      <c r="X22" s="176"/>
      <c r="Y22" s="174" t="str">
        <f t="shared" si="8"/>
        <v/>
      </c>
      <c r="Z22" s="43"/>
      <c r="AA22" s="174" t="str">
        <f t="shared" si="9"/>
        <v/>
      </c>
      <c r="AB22" s="42"/>
      <c r="AC22" s="117" t="str">
        <f t="shared" si="10"/>
        <v/>
      </c>
      <c r="AD22" s="20"/>
      <c r="AE22" s="176"/>
      <c r="AF22" s="174" t="str">
        <f t="shared" si="11"/>
        <v/>
      </c>
      <c r="AG22" s="43"/>
      <c r="AH22" s="174" t="str">
        <f t="shared" si="12"/>
        <v/>
      </c>
      <c r="AI22" s="42"/>
      <c r="AJ22" s="117" t="str">
        <f t="shared" si="13"/>
        <v/>
      </c>
      <c r="AK22" s="20"/>
      <c r="AL22" s="176"/>
      <c r="AM22" s="174" t="str">
        <f t="shared" si="14"/>
        <v/>
      </c>
      <c r="AN22" s="43"/>
      <c r="AO22" s="174" t="str">
        <f t="shared" si="15"/>
        <v/>
      </c>
      <c r="AP22" s="42"/>
      <c r="AQ22" s="117" t="str">
        <f t="shared" si="16"/>
        <v/>
      </c>
      <c r="AR22" s="20"/>
      <c r="AS22" s="176"/>
      <c r="AT22" s="174" t="str">
        <f t="shared" si="17"/>
        <v/>
      </c>
      <c r="AU22" s="43"/>
      <c r="AV22" s="174" t="str">
        <f t="shared" si="18"/>
        <v/>
      </c>
      <c r="AW22" s="42"/>
      <c r="AX22" s="117" t="str">
        <f t="shared" si="19"/>
        <v/>
      </c>
      <c r="AY22" s="20"/>
      <c r="AZ22" s="176"/>
      <c r="BA22" s="174" t="str">
        <f t="shared" si="20"/>
        <v/>
      </c>
      <c r="BB22" s="43"/>
      <c r="BC22" s="174" t="str">
        <f t="shared" si="21"/>
        <v/>
      </c>
      <c r="BD22" s="42"/>
      <c r="BE22" s="117" t="str">
        <f t="shared" si="22"/>
        <v/>
      </c>
      <c r="BF22" s="20"/>
      <c r="BG22" s="176"/>
      <c r="BH22" s="174" t="str">
        <f t="shared" si="23"/>
        <v/>
      </c>
      <c r="BI22" s="43"/>
      <c r="BJ22" s="174" t="str">
        <f t="shared" si="24"/>
        <v/>
      </c>
      <c r="BK22" s="42"/>
      <c r="BL22" s="117" t="str">
        <f t="shared" si="25"/>
        <v/>
      </c>
      <c r="BM22" s="16"/>
      <c r="BN22" s="16"/>
      <c r="BO22" s="16"/>
      <c r="BP22" s="16"/>
      <c r="BQ22" s="16"/>
      <c r="BR22" s="16"/>
      <c r="BS22" s="16"/>
      <c r="BT22" s="16"/>
      <c r="BU22" s="16"/>
      <c r="BV22" s="16"/>
      <c r="BW22" s="16"/>
      <c r="BX22" s="16"/>
      <c r="BY22" s="16"/>
    </row>
    <row r="23" spans="1:77" outlineLevel="1" x14ac:dyDescent="0.25">
      <c r="A23" s="44"/>
      <c r="B23" s="136"/>
      <c r="C23" s="166" t="str">
        <f t="shared" si="0"/>
        <v/>
      </c>
      <c r="D23" s="166" t="str">
        <f t="shared" si="0"/>
        <v/>
      </c>
      <c r="E23" s="166" t="str">
        <f t="shared" si="0"/>
        <v/>
      </c>
      <c r="F23" s="166" t="str">
        <f t="shared" si="0"/>
        <v/>
      </c>
      <c r="G23" s="166" t="str">
        <f t="shared" si="0"/>
        <v/>
      </c>
      <c r="H23" s="167" t="str">
        <f t="shared" si="1"/>
        <v/>
      </c>
      <c r="I23" s="20"/>
      <c r="J23" s="176"/>
      <c r="K23" s="174" t="str">
        <f t="shared" si="2"/>
        <v/>
      </c>
      <c r="L23" s="43"/>
      <c r="M23" s="174" t="str">
        <f t="shared" si="3"/>
        <v/>
      </c>
      <c r="N23" s="42"/>
      <c r="O23" s="117" t="str">
        <f t="shared" si="4"/>
        <v/>
      </c>
      <c r="P23" s="20"/>
      <c r="Q23" s="176"/>
      <c r="R23" s="174" t="str">
        <f t="shared" si="5"/>
        <v/>
      </c>
      <c r="S23" s="43"/>
      <c r="T23" s="174" t="str">
        <f t="shared" si="6"/>
        <v/>
      </c>
      <c r="U23" s="42"/>
      <c r="V23" s="117" t="str">
        <f t="shared" si="7"/>
        <v/>
      </c>
      <c r="W23" s="20"/>
      <c r="X23" s="176"/>
      <c r="Y23" s="174" t="str">
        <f t="shared" si="8"/>
        <v/>
      </c>
      <c r="Z23" s="43"/>
      <c r="AA23" s="174" t="str">
        <f t="shared" si="9"/>
        <v/>
      </c>
      <c r="AB23" s="42"/>
      <c r="AC23" s="117" t="str">
        <f t="shared" si="10"/>
        <v/>
      </c>
      <c r="AD23" s="20"/>
      <c r="AE23" s="176"/>
      <c r="AF23" s="174" t="str">
        <f t="shared" si="11"/>
        <v/>
      </c>
      <c r="AG23" s="43"/>
      <c r="AH23" s="174" t="str">
        <f t="shared" si="12"/>
        <v/>
      </c>
      <c r="AI23" s="42"/>
      <c r="AJ23" s="117" t="str">
        <f t="shared" si="13"/>
        <v/>
      </c>
      <c r="AK23" s="20"/>
      <c r="AL23" s="176"/>
      <c r="AM23" s="174" t="str">
        <f t="shared" si="14"/>
        <v/>
      </c>
      <c r="AN23" s="43"/>
      <c r="AO23" s="174" t="str">
        <f t="shared" si="15"/>
        <v/>
      </c>
      <c r="AP23" s="42"/>
      <c r="AQ23" s="117" t="str">
        <f t="shared" si="16"/>
        <v/>
      </c>
      <c r="AR23" s="20"/>
      <c r="AS23" s="176"/>
      <c r="AT23" s="174" t="str">
        <f t="shared" si="17"/>
        <v/>
      </c>
      <c r="AU23" s="43"/>
      <c r="AV23" s="174" t="str">
        <f t="shared" si="18"/>
        <v/>
      </c>
      <c r="AW23" s="42"/>
      <c r="AX23" s="117" t="str">
        <f t="shared" si="19"/>
        <v/>
      </c>
      <c r="AY23" s="20"/>
      <c r="AZ23" s="176"/>
      <c r="BA23" s="174" t="str">
        <f t="shared" si="20"/>
        <v/>
      </c>
      <c r="BB23" s="43"/>
      <c r="BC23" s="174" t="str">
        <f t="shared" si="21"/>
        <v/>
      </c>
      <c r="BD23" s="42"/>
      <c r="BE23" s="117" t="str">
        <f t="shared" si="22"/>
        <v/>
      </c>
      <c r="BF23" s="20"/>
      <c r="BG23" s="176"/>
      <c r="BH23" s="174" t="str">
        <f t="shared" si="23"/>
        <v/>
      </c>
      <c r="BI23" s="43"/>
      <c r="BJ23" s="174" t="str">
        <f t="shared" si="24"/>
        <v/>
      </c>
      <c r="BK23" s="42"/>
      <c r="BL23" s="117" t="str">
        <f t="shared" si="25"/>
        <v/>
      </c>
      <c r="BM23" s="16"/>
      <c r="BN23" s="16"/>
      <c r="BO23" s="16"/>
      <c r="BP23" s="16"/>
      <c r="BQ23" s="16"/>
      <c r="BR23" s="16"/>
      <c r="BS23" s="16"/>
      <c r="BT23" s="16"/>
      <c r="BU23" s="16"/>
      <c r="BV23" s="16"/>
      <c r="BW23" s="16"/>
      <c r="BX23" s="16"/>
      <c r="BY23" s="16"/>
    </row>
    <row r="24" spans="1:77" outlineLevel="1" x14ac:dyDescent="0.25">
      <c r="A24" s="44"/>
      <c r="B24" s="136"/>
      <c r="C24" s="166" t="str">
        <f t="shared" si="0"/>
        <v/>
      </c>
      <c r="D24" s="166" t="str">
        <f t="shared" si="0"/>
        <v/>
      </c>
      <c r="E24" s="166" t="str">
        <f t="shared" si="0"/>
        <v/>
      </c>
      <c r="F24" s="166" t="str">
        <f t="shared" si="0"/>
        <v/>
      </c>
      <c r="G24" s="166" t="str">
        <f t="shared" si="0"/>
        <v/>
      </c>
      <c r="H24" s="167" t="str">
        <f t="shared" si="1"/>
        <v/>
      </c>
      <c r="I24" s="20"/>
      <c r="J24" s="176"/>
      <c r="K24" s="174" t="str">
        <f t="shared" si="2"/>
        <v/>
      </c>
      <c r="L24" s="43"/>
      <c r="M24" s="174" t="str">
        <f t="shared" si="3"/>
        <v/>
      </c>
      <c r="N24" s="42"/>
      <c r="O24" s="117" t="str">
        <f t="shared" si="4"/>
        <v/>
      </c>
      <c r="P24" s="20"/>
      <c r="Q24" s="176"/>
      <c r="R24" s="174" t="str">
        <f t="shared" si="5"/>
        <v/>
      </c>
      <c r="S24" s="43"/>
      <c r="T24" s="174" t="str">
        <f t="shared" si="6"/>
        <v/>
      </c>
      <c r="U24" s="42"/>
      <c r="V24" s="117" t="str">
        <f t="shared" si="7"/>
        <v/>
      </c>
      <c r="W24" s="20"/>
      <c r="X24" s="176"/>
      <c r="Y24" s="174" t="str">
        <f t="shared" si="8"/>
        <v/>
      </c>
      <c r="Z24" s="43"/>
      <c r="AA24" s="174" t="str">
        <f t="shared" si="9"/>
        <v/>
      </c>
      <c r="AB24" s="42"/>
      <c r="AC24" s="117" t="str">
        <f t="shared" si="10"/>
        <v/>
      </c>
      <c r="AD24" s="20"/>
      <c r="AE24" s="176"/>
      <c r="AF24" s="174" t="str">
        <f t="shared" si="11"/>
        <v/>
      </c>
      <c r="AG24" s="43"/>
      <c r="AH24" s="174" t="str">
        <f t="shared" si="12"/>
        <v/>
      </c>
      <c r="AI24" s="42"/>
      <c r="AJ24" s="117" t="str">
        <f t="shared" si="13"/>
        <v/>
      </c>
      <c r="AK24" s="20"/>
      <c r="AL24" s="176"/>
      <c r="AM24" s="174" t="str">
        <f t="shared" si="14"/>
        <v/>
      </c>
      <c r="AN24" s="43"/>
      <c r="AO24" s="174" t="str">
        <f t="shared" si="15"/>
        <v/>
      </c>
      <c r="AP24" s="42"/>
      <c r="AQ24" s="117" t="str">
        <f t="shared" si="16"/>
        <v/>
      </c>
      <c r="AR24" s="20"/>
      <c r="AS24" s="176"/>
      <c r="AT24" s="174" t="str">
        <f t="shared" si="17"/>
        <v/>
      </c>
      <c r="AU24" s="43"/>
      <c r="AV24" s="174" t="str">
        <f t="shared" si="18"/>
        <v/>
      </c>
      <c r="AW24" s="42"/>
      <c r="AX24" s="117" t="str">
        <f t="shared" si="19"/>
        <v/>
      </c>
      <c r="AY24" s="20"/>
      <c r="AZ24" s="176"/>
      <c r="BA24" s="174" t="str">
        <f t="shared" si="20"/>
        <v/>
      </c>
      <c r="BB24" s="43"/>
      <c r="BC24" s="174" t="str">
        <f t="shared" si="21"/>
        <v/>
      </c>
      <c r="BD24" s="42"/>
      <c r="BE24" s="117" t="str">
        <f t="shared" si="22"/>
        <v/>
      </c>
      <c r="BF24" s="20"/>
      <c r="BG24" s="176"/>
      <c r="BH24" s="174" t="str">
        <f t="shared" si="23"/>
        <v/>
      </c>
      <c r="BI24" s="43"/>
      <c r="BJ24" s="174" t="str">
        <f t="shared" si="24"/>
        <v/>
      </c>
      <c r="BK24" s="42"/>
      <c r="BL24" s="117" t="str">
        <f t="shared" si="25"/>
        <v/>
      </c>
      <c r="BM24" s="16"/>
      <c r="BN24" s="16"/>
      <c r="BO24" s="16"/>
      <c r="BP24" s="16"/>
      <c r="BQ24" s="16"/>
      <c r="BR24" s="16"/>
      <c r="BS24" s="16"/>
      <c r="BT24" s="16"/>
      <c r="BU24" s="16"/>
      <c r="BV24" s="16"/>
      <c r="BW24" s="16"/>
      <c r="BX24" s="16"/>
      <c r="BY24" s="16"/>
    </row>
    <row r="25" spans="1:77" ht="13" outlineLevel="1" thickBot="1" x14ac:dyDescent="0.3">
      <c r="A25" s="44"/>
      <c r="B25" s="136"/>
      <c r="C25" s="166" t="str">
        <f t="shared" si="0"/>
        <v/>
      </c>
      <c r="D25" s="166" t="str">
        <f t="shared" si="0"/>
        <v/>
      </c>
      <c r="E25" s="166" t="str">
        <f t="shared" si="0"/>
        <v/>
      </c>
      <c r="F25" s="166" t="str">
        <f t="shared" si="0"/>
        <v/>
      </c>
      <c r="G25" s="166" t="str">
        <f t="shared" si="0"/>
        <v/>
      </c>
      <c r="H25" s="167" t="str">
        <f t="shared" si="1"/>
        <v/>
      </c>
      <c r="I25" s="20"/>
      <c r="J25" s="176"/>
      <c r="K25" s="174" t="str">
        <f t="shared" si="2"/>
        <v/>
      </c>
      <c r="L25" s="154"/>
      <c r="M25" s="174" t="str">
        <f t="shared" si="3"/>
        <v/>
      </c>
      <c r="N25" s="45"/>
      <c r="O25" s="117" t="str">
        <f t="shared" si="4"/>
        <v/>
      </c>
      <c r="P25" s="20"/>
      <c r="Q25" s="176"/>
      <c r="R25" s="174" t="str">
        <f t="shared" si="5"/>
        <v/>
      </c>
      <c r="S25" s="154"/>
      <c r="T25" s="174" t="str">
        <f t="shared" si="6"/>
        <v/>
      </c>
      <c r="U25" s="45"/>
      <c r="V25" s="117" t="str">
        <f t="shared" si="7"/>
        <v/>
      </c>
      <c r="W25" s="20"/>
      <c r="X25" s="176"/>
      <c r="Y25" s="174" t="str">
        <f t="shared" si="8"/>
        <v/>
      </c>
      <c r="Z25" s="154"/>
      <c r="AA25" s="174" t="str">
        <f t="shared" si="9"/>
        <v/>
      </c>
      <c r="AB25" s="45"/>
      <c r="AC25" s="117" t="str">
        <f t="shared" si="10"/>
        <v/>
      </c>
      <c r="AD25" s="20"/>
      <c r="AE25" s="176"/>
      <c r="AF25" s="174" t="str">
        <f t="shared" si="11"/>
        <v/>
      </c>
      <c r="AG25" s="154"/>
      <c r="AH25" s="174" t="str">
        <f t="shared" si="12"/>
        <v/>
      </c>
      <c r="AI25" s="45"/>
      <c r="AJ25" s="117" t="str">
        <f t="shared" si="13"/>
        <v/>
      </c>
      <c r="AK25" s="20"/>
      <c r="AL25" s="176"/>
      <c r="AM25" s="174" t="str">
        <f t="shared" si="14"/>
        <v/>
      </c>
      <c r="AN25" s="154"/>
      <c r="AO25" s="174" t="str">
        <f t="shared" si="15"/>
        <v/>
      </c>
      <c r="AP25" s="45"/>
      <c r="AQ25" s="117" t="str">
        <f t="shared" si="16"/>
        <v/>
      </c>
      <c r="AR25" s="20"/>
      <c r="AS25" s="176"/>
      <c r="AT25" s="174" t="str">
        <f t="shared" si="17"/>
        <v/>
      </c>
      <c r="AU25" s="154"/>
      <c r="AV25" s="174" t="str">
        <f t="shared" si="18"/>
        <v/>
      </c>
      <c r="AW25" s="45"/>
      <c r="AX25" s="117" t="str">
        <f t="shared" si="19"/>
        <v/>
      </c>
      <c r="AY25" s="20"/>
      <c r="AZ25" s="176"/>
      <c r="BA25" s="174" t="str">
        <f t="shared" si="20"/>
        <v/>
      </c>
      <c r="BB25" s="154"/>
      <c r="BC25" s="174" t="str">
        <f t="shared" si="21"/>
        <v/>
      </c>
      <c r="BD25" s="45"/>
      <c r="BE25" s="117" t="str">
        <f t="shared" si="22"/>
        <v/>
      </c>
      <c r="BF25" s="20"/>
      <c r="BG25" s="176"/>
      <c r="BH25" s="174" t="str">
        <f t="shared" si="23"/>
        <v/>
      </c>
      <c r="BI25" s="154"/>
      <c r="BJ25" s="174" t="str">
        <f t="shared" si="24"/>
        <v/>
      </c>
      <c r="BK25" s="45"/>
      <c r="BL25" s="117" t="str">
        <f t="shared" si="25"/>
        <v/>
      </c>
      <c r="BM25" s="16"/>
      <c r="BN25" s="16"/>
      <c r="BO25" s="16"/>
      <c r="BP25" s="16"/>
      <c r="BQ25" s="16"/>
      <c r="BR25" s="16"/>
      <c r="BS25" s="16"/>
      <c r="BT25" s="16"/>
      <c r="BU25" s="16"/>
      <c r="BV25" s="16"/>
      <c r="BW25" s="16"/>
      <c r="BX25" s="16"/>
      <c r="BY25" s="16"/>
    </row>
    <row r="26" spans="1:77" s="31" customFormat="1" ht="13.5" outlineLevel="1" thickBot="1" x14ac:dyDescent="0.35">
      <c r="A26" s="46" t="s">
        <v>20</v>
      </c>
      <c r="B26" s="90"/>
      <c r="C26" s="149">
        <f>SUM(C16:C25)</f>
        <v>0</v>
      </c>
      <c r="D26" s="133">
        <f>SUM(D16:D25)</f>
        <v>0</v>
      </c>
      <c r="E26" s="133">
        <f>SUM(E16:E25)</f>
        <v>0</v>
      </c>
      <c r="F26" s="73">
        <f>SUM(F16:F25)</f>
        <v>0</v>
      </c>
      <c r="G26" s="133">
        <f>SUM(G16:G25)</f>
        <v>0</v>
      </c>
      <c r="H26" s="67" t="str">
        <f>IFERROR((F26-D26)/D26,"")</f>
        <v/>
      </c>
      <c r="I26" s="21"/>
      <c r="J26" s="155">
        <f>SUM(J16:J25)</f>
        <v>0</v>
      </c>
      <c r="K26" s="130">
        <f>SUM(K16:K25)</f>
        <v>0</v>
      </c>
      <c r="L26" s="48">
        <f>SUM(L16:L25)</f>
        <v>0</v>
      </c>
      <c r="M26" s="48">
        <f>SUM(M16:M25)</f>
        <v>0</v>
      </c>
      <c r="N26" s="48">
        <f>SUM(N16:N25)</f>
        <v>0</v>
      </c>
      <c r="O26" s="67" t="str">
        <f>IFERROR((M26-K26)/K26,"")</f>
        <v/>
      </c>
      <c r="P26" s="21"/>
      <c r="Q26" s="155">
        <f>SUM(Q16:Q25)</f>
        <v>0</v>
      </c>
      <c r="R26" s="130">
        <f>SUM(R16:R25)</f>
        <v>0</v>
      </c>
      <c r="S26" s="48">
        <f>SUM(S16:S25)</f>
        <v>0</v>
      </c>
      <c r="T26" s="48">
        <f>SUM(T16:T25)</f>
        <v>0</v>
      </c>
      <c r="U26" s="48">
        <f>SUM(U16:U25)</f>
        <v>0</v>
      </c>
      <c r="V26" s="67" t="str">
        <f>IFERROR((T26-R26)/R26,"")</f>
        <v/>
      </c>
      <c r="W26" s="21"/>
      <c r="X26" s="155">
        <f>SUM(X16:X25)</f>
        <v>0</v>
      </c>
      <c r="Y26" s="130">
        <f>SUM(Y16:Y25)</f>
        <v>0</v>
      </c>
      <c r="Z26" s="48">
        <f>SUM(Z16:Z25)</f>
        <v>0</v>
      </c>
      <c r="AA26" s="48">
        <f>SUM(AA16:AA25)</f>
        <v>0</v>
      </c>
      <c r="AB26" s="48">
        <f>SUM(AB16:AB25)</f>
        <v>0</v>
      </c>
      <c r="AC26" s="67" t="str">
        <f>IFERROR((AA26-Y26)/Y26,"")</f>
        <v/>
      </c>
      <c r="AD26" s="21"/>
      <c r="AE26" s="155">
        <f>SUM(AE16:AE25)</f>
        <v>0</v>
      </c>
      <c r="AF26" s="130">
        <f>SUM(AF16:AF25)</f>
        <v>0</v>
      </c>
      <c r="AG26" s="48">
        <f>SUM(AG16:AG25)</f>
        <v>0</v>
      </c>
      <c r="AH26" s="48">
        <f>SUM(AH16:AH25)</f>
        <v>0</v>
      </c>
      <c r="AI26" s="48">
        <f>SUM(AI16:AI25)</f>
        <v>0</v>
      </c>
      <c r="AJ26" s="67" t="str">
        <f>IFERROR((AH26-AF26)/AF26,"")</f>
        <v/>
      </c>
      <c r="AK26" s="21"/>
      <c r="AL26" s="155">
        <f>SUM(AL16:AL25)</f>
        <v>0</v>
      </c>
      <c r="AM26" s="130">
        <f>SUM(AM16:AM25)</f>
        <v>0</v>
      </c>
      <c r="AN26" s="48">
        <f>SUM(AN16:AN25)</f>
        <v>0</v>
      </c>
      <c r="AO26" s="48">
        <f>SUM(AO16:AO25)</f>
        <v>0</v>
      </c>
      <c r="AP26" s="48">
        <f>SUM(AP16:AP25)</f>
        <v>0</v>
      </c>
      <c r="AQ26" s="67" t="str">
        <f>IFERROR((AO26-AM26)/AM26,"")</f>
        <v/>
      </c>
      <c r="AR26" s="21"/>
      <c r="AS26" s="155">
        <f>SUM(AS16:AS25)</f>
        <v>0</v>
      </c>
      <c r="AT26" s="130">
        <f>SUM(AT16:AT25)</f>
        <v>0</v>
      </c>
      <c r="AU26" s="48">
        <f>SUM(AU16:AU25)</f>
        <v>0</v>
      </c>
      <c r="AV26" s="48">
        <f>SUM(AV16:AV25)</f>
        <v>0</v>
      </c>
      <c r="AW26" s="48">
        <f>SUM(AW16:AW25)</f>
        <v>0</v>
      </c>
      <c r="AX26" s="67" t="str">
        <f>IFERROR((AV26-AT26)/AT26,"")</f>
        <v/>
      </c>
      <c r="AY26" s="21"/>
      <c r="AZ26" s="155">
        <f>SUM(AZ16:AZ25)</f>
        <v>0</v>
      </c>
      <c r="BA26" s="130">
        <f>SUM(BA16:BA25)</f>
        <v>0</v>
      </c>
      <c r="BB26" s="48">
        <f>SUM(BB16:BB25)</f>
        <v>0</v>
      </c>
      <c r="BC26" s="48">
        <f>SUM(BC16:BC25)</f>
        <v>0</v>
      </c>
      <c r="BD26" s="48">
        <f>SUM(BD16:BD25)</f>
        <v>0</v>
      </c>
      <c r="BE26" s="67" t="str">
        <f>IFERROR((BC26-BA26)/BA26,"")</f>
        <v/>
      </c>
      <c r="BF26" s="21"/>
      <c r="BG26" s="155">
        <f>SUM(BG16:BG25)</f>
        <v>0</v>
      </c>
      <c r="BH26" s="130">
        <f>SUM(BH16:BH25)</f>
        <v>0</v>
      </c>
      <c r="BI26" s="48">
        <f>SUM(BI16:BI25)</f>
        <v>0</v>
      </c>
      <c r="BJ26" s="48">
        <f>SUM(BJ16:BJ25)</f>
        <v>0</v>
      </c>
      <c r="BK26" s="48">
        <f>SUM(BK16:BK25)</f>
        <v>0</v>
      </c>
      <c r="BL26" s="67" t="str">
        <f>IFERROR((BJ26-BH26)/BH26,"")</f>
        <v/>
      </c>
      <c r="BM26" s="22"/>
      <c r="BN26" s="22"/>
      <c r="BO26" s="22"/>
      <c r="BP26" s="22"/>
      <c r="BQ26" s="22"/>
      <c r="BR26" s="22"/>
      <c r="BS26" s="22"/>
      <c r="BT26" s="22"/>
      <c r="BU26" s="22"/>
      <c r="BV26" s="22"/>
      <c r="BW26" s="22"/>
      <c r="BX26" s="22"/>
      <c r="BY26" s="22"/>
    </row>
    <row r="27" spans="1:77" ht="13.5" outlineLevel="1" thickBot="1" x14ac:dyDescent="0.35">
      <c r="A27" s="49"/>
      <c r="B27" s="22"/>
      <c r="C27" s="22"/>
      <c r="D27" s="37"/>
      <c r="E27" s="50"/>
      <c r="F27" s="50"/>
      <c r="G27" s="50"/>
      <c r="H27" s="51"/>
      <c r="I27" s="20"/>
      <c r="J27" s="20"/>
      <c r="K27" s="52"/>
      <c r="L27" s="52"/>
      <c r="M27" s="52"/>
      <c r="N27" s="52"/>
      <c r="O27" s="51"/>
      <c r="P27" s="20"/>
      <c r="Q27" s="20"/>
      <c r="R27" s="52"/>
      <c r="S27" s="52"/>
      <c r="T27" s="52"/>
      <c r="U27" s="52"/>
      <c r="V27" s="51"/>
      <c r="W27" s="20"/>
      <c r="X27" s="20"/>
      <c r="Y27" s="52"/>
      <c r="Z27" s="52"/>
      <c r="AA27" s="52"/>
      <c r="AB27" s="52"/>
      <c r="AC27" s="51"/>
      <c r="AD27" s="20"/>
      <c r="AE27" s="20"/>
      <c r="AF27" s="52"/>
      <c r="AG27" s="52"/>
      <c r="AH27" s="52"/>
      <c r="AI27" s="52"/>
      <c r="AJ27" s="51"/>
      <c r="AK27" s="20"/>
      <c r="AL27" s="20"/>
      <c r="AM27" s="52"/>
      <c r="AN27" s="52"/>
      <c r="AO27" s="52"/>
      <c r="AP27" s="52"/>
      <c r="AQ27" s="51"/>
      <c r="AR27" s="20"/>
      <c r="AS27" s="20"/>
      <c r="AT27" s="52"/>
      <c r="AU27" s="52"/>
      <c r="AV27" s="52"/>
      <c r="AW27" s="52"/>
      <c r="AX27" s="51"/>
      <c r="AY27" s="20"/>
      <c r="AZ27" s="20"/>
      <c r="BA27" s="52"/>
      <c r="BB27" s="52"/>
      <c r="BC27" s="52"/>
      <c r="BD27" s="52"/>
      <c r="BE27" s="51"/>
      <c r="BF27" s="20"/>
      <c r="BG27" s="20"/>
      <c r="BH27" s="52"/>
      <c r="BI27" s="52"/>
      <c r="BJ27" s="52"/>
      <c r="BK27" s="52"/>
      <c r="BL27" s="51"/>
      <c r="BM27" s="16"/>
      <c r="BN27" s="16"/>
      <c r="BO27" s="16"/>
      <c r="BP27" s="16"/>
      <c r="BQ27" s="16"/>
      <c r="BR27" s="16"/>
      <c r="BS27" s="16"/>
      <c r="BT27" s="16"/>
      <c r="BU27" s="16"/>
      <c r="BV27" s="16"/>
      <c r="BW27" s="16"/>
      <c r="BX27" s="16"/>
      <c r="BY27" s="16"/>
    </row>
    <row r="28" spans="1:77" ht="13.5" outlineLevel="1" thickBot="1" x14ac:dyDescent="0.35">
      <c r="A28" s="64" t="s">
        <v>21</v>
      </c>
      <c r="B28" s="88"/>
      <c r="C28" s="88"/>
      <c r="D28" s="65"/>
      <c r="E28" s="66"/>
      <c r="F28" s="66"/>
      <c r="G28" s="66"/>
      <c r="H28" s="63"/>
      <c r="I28" s="20"/>
      <c r="J28" s="61"/>
      <c r="K28" s="62"/>
      <c r="L28" s="62"/>
      <c r="M28" s="62"/>
      <c r="N28" s="62"/>
      <c r="O28" s="63"/>
      <c r="P28" s="20"/>
      <c r="Q28" s="61"/>
      <c r="R28" s="62"/>
      <c r="S28" s="62"/>
      <c r="T28" s="62"/>
      <c r="U28" s="62"/>
      <c r="V28" s="63"/>
      <c r="W28" s="20"/>
      <c r="X28" s="61"/>
      <c r="Y28" s="62"/>
      <c r="Z28" s="62"/>
      <c r="AA28" s="62"/>
      <c r="AB28" s="62"/>
      <c r="AC28" s="63"/>
      <c r="AD28" s="20"/>
      <c r="AE28" s="61"/>
      <c r="AF28" s="62"/>
      <c r="AG28" s="62"/>
      <c r="AH28" s="62"/>
      <c r="AI28" s="62"/>
      <c r="AJ28" s="63"/>
      <c r="AK28" s="20"/>
      <c r="AL28" s="61"/>
      <c r="AM28" s="62"/>
      <c r="AN28" s="62"/>
      <c r="AO28" s="62"/>
      <c r="AP28" s="62"/>
      <c r="AQ28" s="63"/>
      <c r="AR28" s="20"/>
      <c r="AS28" s="61"/>
      <c r="AT28" s="62"/>
      <c r="AU28" s="62"/>
      <c r="AV28" s="62"/>
      <c r="AW28" s="62"/>
      <c r="AX28" s="63"/>
      <c r="AY28" s="20"/>
      <c r="AZ28" s="61"/>
      <c r="BA28" s="62"/>
      <c r="BB28" s="62"/>
      <c r="BC28" s="62"/>
      <c r="BD28" s="62"/>
      <c r="BE28" s="63"/>
      <c r="BF28" s="20"/>
      <c r="BG28" s="61"/>
      <c r="BH28" s="62"/>
      <c r="BI28" s="62"/>
      <c r="BJ28" s="62"/>
      <c r="BK28" s="62"/>
      <c r="BL28" s="63"/>
      <c r="BM28" s="16"/>
      <c r="BN28" s="16"/>
      <c r="BO28" s="16"/>
      <c r="BP28" s="16"/>
      <c r="BQ28" s="16"/>
      <c r="BR28" s="16"/>
      <c r="BS28" s="16"/>
      <c r="BT28" s="16"/>
      <c r="BU28" s="16"/>
      <c r="BV28" s="16"/>
      <c r="BW28" s="16"/>
      <c r="BX28" s="16"/>
      <c r="BY28" s="16"/>
    </row>
    <row r="29" spans="1:77" outlineLevel="1" x14ac:dyDescent="0.25">
      <c r="A29" s="54"/>
      <c r="B29" s="137"/>
      <c r="C29" s="111"/>
      <c r="D29" s="112" t="str">
        <f t="shared" ref="D29:F34" si="26">IF(SUMIFS($K29:$BL29,$K$15:$BL$15,D$15)=0,"",SUMIFS($K29:$BL29,$K$15:$BL$15,D$15))</f>
        <v/>
      </c>
      <c r="E29" s="112" t="str">
        <f t="shared" si="26"/>
        <v/>
      </c>
      <c r="F29" s="112" t="str">
        <f t="shared" si="26"/>
        <v/>
      </c>
      <c r="G29" s="112" t="str">
        <f t="shared" ref="G29:G34" si="27">IF(SUMIFS($K29:$BL29,$K$15:$BL$15,G$15)=0,"",SUMIFS($K29:$BE29,$K$15:$BE$15,G$15))</f>
        <v/>
      </c>
      <c r="H29" s="113" t="str">
        <f>IFERROR((F29-D29)/D29,"")</f>
        <v/>
      </c>
      <c r="I29" s="20"/>
      <c r="J29" s="151"/>
      <c r="K29" s="145"/>
      <c r="L29" s="175"/>
      <c r="M29" s="147"/>
      <c r="O29" s="117" t="str">
        <f>IFERROR((M29-K29)/K29,"")</f>
        <v/>
      </c>
      <c r="P29" s="20"/>
      <c r="Q29" s="151"/>
      <c r="R29" s="145"/>
      <c r="S29" s="175"/>
      <c r="T29" s="147"/>
      <c r="V29" s="117" t="str">
        <f>IFERROR((T29-R29)/R29,"")</f>
        <v/>
      </c>
      <c r="W29" s="20"/>
      <c r="X29" s="151"/>
      <c r="Y29" s="145"/>
      <c r="Z29" s="175"/>
      <c r="AA29" s="147"/>
      <c r="AC29" s="117" t="str">
        <f>IFERROR((AA29-Y29)/Y29,"")</f>
        <v/>
      </c>
      <c r="AD29" s="20"/>
      <c r="AE29" s="151"/>
      <c r="AF29" s="145"/>
      <c r="AG29" s="175"/>
      <c r="AH29" s="147"/>
      <c r="AJ29" s="117" t="str">
        <f>IFERROR((AH29-AF29)/AF29,"")</f>
        <v/>
      </c>
      <c r="AK29" s="20"/>
      <c r="AL29" s="151"/>
      <c r="AM29" s="145"/>
      <c r="AN29" s="175"/>
      <c r="AO29" s="147"/>
      <c r="AQ29" s="117" t="str">
        <f>IFERROR((AO29-AM29)/AM29,"")</f>
        <v/>
      </c>
      <c r="AR29" s="20"/>
      <c r="AS29" s="151"/>
      <c r="AT29" s="145"/>
      <c r="AU29" s="175"/>
      <c r="AV29" s="147"/>
      <c r="AX29" s="117" t="str">
        <f>IFERROR((AV29-AT29)/AT29,"")</f>
        <v/>
      </c>
      <c r="AY29" s="20"/>
      <c r="AZ29" s="151"/>
      <c r="BA29" s="145"/>
      <c r="BB29" s="175"/>
      <c r="BC29" s="147"/>
      <c r="BE29" s="117" t="str">
        <f>IFERROR((BC29-BA29)/BA29,"")</f>
        <v/>
      </c>
      <c r="BF29" s="20"/>
      <c r="BG29" s="151"/>
      <c r="BH29" s="145"/>
      <c r="BI29" s="175"/>
      <c r="BJ29" s="147"/>
      <c r="BL29" s="117" t="str">
        <f>IFERROR((BJ29-BH29)/BH29,"")</f>
        <v/>
      </c>
      <c r="BM29" s="16"/>
      <c r="BN29" s="16"/>
      <c r="BO29" s="16"/>
      <c r="BP29" s="16"/>
      <c r="BQ29" s="16"/>
      <c r="BR29" s="16"/>
      <c r="BS29" s="16"/>
      <c r="BT29" s="16"/>
      <c r="BU29" s="16"/>
      <c r="BV29" s="16"/>
      <c r="BW29" s="16"/>
      <c r="BX29" s="16"/>
      <c r="BY29" s="16"/>
    </row>
    <row r="30" spans="1:77" outlineLevel="1" x14ac:dyDescent="0.25">
      <c r="A30" s="41"/>
      <c r="B30" s="114"/>
      <c r="C30" s="114"/>
      <c r="D30" s="112" t="str">
        <f t="shared" si="26"/>
        <v/>
      </c>
      <c r="E30" s="112" t="str">
        <f t="shared" si="26"/>
        <v/>
      </c>
      <c r="F30" s="112" t="str">
        <f t="shared" si="26"/>
        <v/>
      </c>
      <c r="G30" s="112" t="str">
        <f t="shared" si="27"/>
        <v/>
      </c>
      <c r="H30" s="113" t="str">
        <f t="shared" ref="H30:H34" si="28">IFERROR((F30-D30)/D30,"")</f>
        <v/>
      </c>
      <c r="I30" s="20"/>
      <c r="J30" s="142"/>
      <c r="K30" s="146"/>
      <c r="L30" s="178"/>
      <c r="M30" s="147"/>
      <c r="N30" s="56"/>
      <c r="O30" s="117" t="str">
        <f t="shared" ref="O30:O34" si="29">IFERROR((M30-K30)/K30,"")</f>
        <v/>
      </c>
      <c r="P30" s="20"/>
      <c r="Q30" s="142"/>
      <c r="R30" s="146"/>
      <c r="S30" s="178"/>
      <c r="T30" s="147"/>
      <c r="U30" s="56"/>
      <c r="V30" s="117" t="str">
        <f t="shared" ref="V30:V34" si="30">IFERROR((T30-R30)/R30,"")</f>
        <v/>
      </c>
      <c r="W30" s="20"/>
      <c r="X30" s="142"/>
      <c r="Y30" s="146"/>
      <c r="Z30" s="178"/>
      <c r="AA30" s="147"/>
      <c r="AB30" s="56"/>
      <c r="AC30" s="117" t="str">
        <f t="shared" ref="AC30:AC34" si="31">IFERROR((AA30-Y30)/Y30,"")</f>
        <v/>
      </c>
      <c r="AD30" s="20"/>
      <c r="AE30" s="142"/>
      <c r="AF30" s="146"/>
      <c r="AG30" s="178"/>
      <c r="AH30" s="147"/>
      <c r="AI30" s="56"/>
      <c r="AJ30" s="117" t="str">
        <f t="shared" ref="AJ30:AJ34" si="32">IFERROR((AH30-AF30)/AF30,"")</f>
        <v/>
      </c>
      <c r="AK30" s="20"/>
      <c r="AL30" s="142"/>
      <c r="AM30" s="146"/>
      <c r="AN30" s="178"/>
      <c r="AO30" s="147"/>
      <c r="AP30" s="56"/>
      <c r="AQ30" s="117" t="str">
        <f t="shared" ref="AQ30:AQ34" si="33">IFERROR((AO30-AM30)/AM30,"")</f>
        <v/>
      </c>
      <c r="AR30" s="20"/>
      <c r="AS30" s="142"/>
      <c r="AT30" s="146"/>
      <c r="AU30" s="178"/>
      <c r="AV30" s="147"/>
      <c r="AW30" s="56"/>
      <c r="AX30" s="117" t="str">
        <f t="shared" ref="AX30:AX34" si="34">IFERROR((AV30-AT30)/AT30,"")</f>
        <v/>
      </c>
      <c r="AY30" s="20"/>
      <c r="AZ30" s="142"/>
      <c r="BA30" s="146"/>
      <c r="BB30" s="178"/>
      <c r="BC30" s="147"/>
      <c r="BD30" s="56"/>
      <c r="BE30" s="117" t="str">
        <f t="shared" ref="BE30:BE34" si="35">IFERROR((BC30-BA30)/BA30,"")</f>
        <v/>
      </c>
      <c r="BF30" s="20"/>
      <c r="BG30" s="142"/>
      <c r="BH30" s="146"/>
      <c r="BI30" s="178"/>
      <c r="BJ30" s="147"/>
      <c r="BK30" s="56"/>
      <c r="BL30" s="117" t="str">
        <f t="shared" ref="BL30:BL34" si="36">IFERROR((BJ30-BH30)/BH30,"")</f>
        <v/>
      </c>
      <c r="BM30" s="16"/>
      <c r="BN30" s="16"/>
      <c r="BO30" s="16"/>
      <c r="BP30" s="16"/>
      <c r="BQ30" s="16"/>
      <c r="BR30" s="16"/>
      <c r="BS30" s="16"/>
      <c r="BT30" s="16"/>
      <c r="BU30" s="16"/>
      <c r="BV30" s="16"/>
      <c r="BW30" s="16"/>
      <c r="BX30" s="16"/>
      <c r="BY30" s="16"/>
    </row>
    <row r="31" spans="1:77" outlineLevel="1" x14ac:dyDescent="0.25">
      <c r="A31" s="41"/>
      <c r="B31" s="138"/>
      <c r="C31" s="114"/>
      <c r="D31" s="112" t="str">
        <f t="shared" si="26"/>
        <v/>
      </c>
      <c r="E31" s="112" t="str">
        <f t="shared" si="26"/>
        <v/>
      </c>
      <c r="F31" s="112" t="str">
        <f t="shared" si="26"/>
        <v/>
      </c>
      <c r="G31" s="112" t="str">
        <f t="shared" si="27"/>
        <v/>
      </c>
      <c r="H31" s="113" t="str">
        <f t="shared" si="28"/>
        <v/>
      </c>
      <c r="I31" s="20"/>
      <c r="J31" s="142"/>
      <c r="K31" s="146"/>
      <c r="L31" s="178"/>
      <c r="M31" s="147"/>
      <c r="N31" s="56"/>
      <c r="O31" s="117" t="str">
        <f t="shared" si="29"/>
        <v/>
      </c>
      <c r="P31" s="55"/>
      <c r="Q31" s="142"/>
      <c r="R31" s="146"/>
      <c r="S31" s="178"/>
      <c r="T31" s="147"/>
      <c r="U31" s="56"/>
      <c r="V31" s="117" t="str">
        <f t="shared" si="30"/>
        <v/>
      </c>
      <c r="W31" s="20"/>
      <c r="X31" s="142"/>
      <c r="Y31" s="146"/>
      <c r="Z31" s="178"/>
      <c r="AA31" s="147"/>
      <c r="AB31" s="56"/>
      <c r="AC31" s="117" t="str">
        <f t="shared" si="31"/>
        <v/>
      </c>
      <c r="AD31" s="20"/>
      <c r="AE31" s="142"/>
      <c r="AF31" s="146"/>
      <c r="AG31" s="178"/>
      <c r="AH31" s="147"/>
      <c r="AI31" s="56"/>
      <c r="AJ31" s="117" t="str">
        <f t="shared" si="32"/>
        <v/>
      </c>
      <c r="AK31" s="20"/>
      <c r="AL31" s="142"/>
      <c r="AM31" s="146"/>
      <c r="AN31" s="178"/>
      <c r="AO31" s="147"/>
      <c r="AP31" s="56"/>
      <c r="AQ31" s="117" t="str">
        <f t="shared" si="33"/>
        <v/>
      </c>
      <c r="AR31" s="20"/>
      <c r="AS31" s="142"/>
      <c r="AT31" s="146"/>
      <c r="AU31" s="178"/>
      <c r="AV31" s="147"/>
      <c r="AW31" s="56"/>
      <c r="AX31" s="117" t="str">
        <f t="shared" si="34"/>
        <v/>
      </c>
      <c r="AY31" s="20"/>
      <c r="AZ31" s="142"/>
      <c r="BA31" s="146"/>
      <c r="BB31" s="178"/>
      <c r="BC31" s="147"/>
      <c r="BD31" s="56"/>
      <c r="BE31" s="117" t="str">
        <f t="shared" si="35"/>
        <v/>
      </c>
      <c r="BF31" s="20"/>
      <c r="BG31" s="142"/>
      <c r="BH31" s="146"/>
      <c r="BI31" s="178"/>
      <c r="BJ31" s="147"/>
      <c r="BK31" s="56"/>
      <c r="BL31" s="117" t="str">
        <f t="shared" si="36"/>
        <v/>
      </c>
      <c r="BM31" s="16"/>
      <c r="BN31" s="16"/>
      <c r="BO31" s="16"/>
      <c r="BP31" s="16"/>
      <c r="BQ31" s="16"/>
      <c r="BR31" s="16"/>
      <c r="BS31" s="16"/>
      <c r="BT31" s="16"/>
      <c r="BU31" s="16"/>
      <c r="BV31" s="16"/>
      <c r="BW31" s="16"/>
      <c r="BX31" s="16"/>
      <c r="BY31" s="16"/>
    </row>
    <row r="32" spans="1:77" outlineLevel="1" x14ac:dyDescent="0.25">
      <c r="A32" s="41"/>
      <c r="B32" s="138"/>
      <c r="C32" s="114"/>
      <c r="D32" s="112" t="str">
        <f t="shared" si="26"/>
        <v/>
      </c>
      <c r="E32" s="112" t="str">
        <f t="shared" si="26"/>
        <v/>
      </c>
      <c r="F32" s="112" t="str">
        <f t="shared" si="26"/>
        <v/>
      </c>
      <c r="G32" s="112" t="str">
        <f t="shared" si="27"/>
        <v/>
      </c>
      <c r="H32" s="113" t="str">
        <f t="shared" si="28"/>
        <v/>
      </c>
      <c r="I32" s="20"/>
      <c r="J32" s="142"/>
      <c r="K32" s="146"/>
      <c r="L32" s="178"/>
      <c r="M32" s="147"/>
      <c r="N32" s="56"/>
      <c r="O32" s="117" t="str">
        <f t="shared" si="29"/>
        <v/>
      </c>
      <c r="P32" s="20"/>
      <c r="Q32" s="142"/>
      <c r="R32" s="146"/>
      <c r="S32" s="178"/>
      <c r="T32" s="147"/>
      <c r="U32" s="56"/>
      <c r="V32" s="117" t="str">
        <f t="shared" si="30"/>
        <v/>
      </c>
      <c r="W32" s="20"/>
      <c r="X32" s="142"/>
      <c r="Y32" s="146"/>
      <c r="Z32" s="178"/>
      <c r="AA32" s="147"/>
      <c r="AB32" s="56"/>
      <c r="AC32" s="117" t="str">
        <f t="shared" si="31"/>
        <v/>
      </c>
      <c r="AD32" s="20"/>
      <c r="AE32" s="142"/>
      <c r="AF32" s="146"/>
      <c r="AG32" s="178"/>
      <c r="AH32" s="147"/>
      <c r="AI32" s="56"/>
      <c r="AJ32" s="117" t="str">
        <f t="shared" si="32"/>
        <v/>
      </c>
      <c r="AK32" s="20"/>
      <c r="AL32" s="142"/>
      <c r="AM32" s="146"/>
      <c r="AN32" s="178"/>
      <c r="AO32" s="147"/>
      <c r="AP32" s="56"/>
      <c r="AQ32" s="117" t="str">
        <f t="shared" si="33"/>
        <v/>
      </c>
      <c r="AR32" s="20"/>
      <c r="AS32" s="142"/>
      <c r="AT32" s="146"/>
      <c r="AU32" s="178"/>
      <c r="AV32" s="147"/>
      <c r="AW32" s="56"/>
      <c r="AX32" s="117" t="str">
        <f t="shared" si="34"/>
        <v/>
      </c>
      <c r="AY32" s="20"/>
      <c r="AZ32" s="142"/>
      <c r="BA32" s="146"/>
      <c r="BB32" s="178"/>
      <c r="BC32" s="147"/>
      <c r="BD32" s="56"/>
      <c r="BE32" s="117" t="str">
        <f t="shared" si="35"/>
        <v/>
      </c>
      <c r="BF32" s="20"/>
      <c r="BG32" s="142"/>
      <c r="BH32" s="146"/>
      <c r="BI32" s="178"/>
      <c r="BJ32" s="147"/>
      <c r="BK32" s="56"/>
      <c r="BL32" s="117" t="str">
        <f t="shared" si="36"/>
        <v/>
      </c>
      <c r="BM32" s="16"/>
      <c r="BN32" s="16"/>
      <c r="BO32" s="16"/>
      <c r="BP32" s="16"/>
      <c r="BQ32" s="16"/>
      <c r="BR32" s="16"/>
      <c r="BS32" s="16"/>
      <c r="BT32" s="16"/>
      <c r="BU32" s="16"/>
      <c r="BV32" s="16"/>
      <c r="BW32" s="16"/>
      <c r="BX32" s="16"/>
      <c r="BY32" s="16"/>
    </row>
    <row r="33" spans="1:77" outlineLevel="1" x14ac:dyDescent="0.25">
      <c r="A33" s="41"/>
      <c r="B33" s="138"/>
      <c r="C33" s="114"/>
      <c r="D33" s="112" t="str">
        <f t="shared" si="26"/>
        <v/>
      </c>
      <c r="E33" s="112" t="str">
        <f t="shared" si="26"/>
        <v/>
      </c>
      <c r="F33" s="112" t="str">
        <f t="shared" si="26"/>
        <v/>
      </c>
      <c r="G33" s="112" t="str">
        <f t="shared" si="27"/>
        <v/>
      </c>
      <c r="H33" s="113" t="str">
        <f t="shared" si="28"/>
        <v/>
      </c>
      <c r="I33" s="20"/>
      <c r="J33" s="142"/>
      <c r="K33" s="146"/>
      <c r="L33" s="178"/>
      <c r="M33" s="147"/>
      <c r="N33" s="56"/>
      <c r="O33" s="117" t="str">
        <f t="shared" si="29"/>
        <v/>
      </c>
      <c r="P33" s="20"/>
      <c r="Q33" s="142"/>
      <c r="R33" s="146"/>
      <c r="S33" s="178"/>
      <c r="T33" s="147"/>
      <c r="U33" s="56"/>
      <c r="V33" s="117" t="str">
        <f t="shared" si="30"/>
        <v/>
      </c>
      <c r="W33" s="20"/>
      <c r="X33" s="142"/>
      <c r="Y33" s="146"/>
      <c r="Z33" s="178"/>
      <c r="AA33" s="147"/>
      <c r="AB33" s="56"/>
      <c r="AC33" s="117" t="str">
        <f t="shared" si="31"/>
        <v/>
      </c>
      <c r="AD33" s="20"/>
      <c r="AE33" s="142"/>
      <c r="AF33" s="146"/>
      <c r="AG33" s="178"/>
      <c r="AH33" s="147"/>
      <c r="AI33" s="56"/>
      <c r="AJ33" s="117" t="str">
        <f t="shared" si="32"/>
        <v/>
      </c>
      <c r="AK33" s="20"/>
      <c r="AL33" s="142"/>
      <c r="AM33" s="146"/>
      <c r="AN33" s="178"/>
      <c r="AO33" s="147"/>
      <c r="AP33" s="56"/>
      <c r="AQ33" s="117" t="str">
        <f t="shared" si="33"/>
        <v/>
      </c>
      <c r="AR33" s="20"/>
      <c r="AS33" s="142"/>
      <c r="AT33" s="146"/>
      <c r="AU33" s="178"/>
      <c r="AV33" s="147"/>
      <c r="AW33" s="56"/>
      <c r="AX33" s="117" t="str">
        <f t="shared" si="34"/>
        <v/>
      </c>
      <c r="AY33" s="20"/>
      <c r="AZ33" s="142"/>
      <c r="BA33" s="146"/>
      <c r="BB33" s="178"/>
      <c r="BC33" s="147"/>
      <c r="BD33" s="56"/>
      <c r="BE33" s="117" t="str">
        <f t="shared" si="35"/>
        <v/>
      </c>
      <c r="BF33" s="20"/>
      <c r="BG33" s="142"/>
      <c r="BH33" s="146"/>
      <c r="BI33" s="178"/>
      <c r="BJ33" s="147"/>
      <c r="BK33" s="56"/>
      <c r="BL33" s="117" t="str">
        <f t="shared" si="36"/>
        <v/>
      </c>
      <c r="BM33" s="16"/>
      <c r="BN33" s="16"/>
      <c r="BO33" s="16"/>
      <c r="BP33" s="16"/>
      <c r="BQ33" s="16"/>
      <c r="BR33" s="16"/>
      <c r="BS33" s="16"/>
      <c r="BT33" s="16"/>
      <c r="BU33" s="16"/>
      <c r="BV33" s="16"/>
      <c r="BW33" s="16"/>
      <c r="BX33" s="16"/>
      <c r="BY33" s="16"/>
    </row>
    <row r="34" spans="1:77" ht="13" outlineLevel="1" thickBot="1" x14ac:dyDescent="0.3">
      <c r="A34" s="44"/>
      <c r="B34" s="137"/>
      <c r="C34" s="115"/>
      <c r="D34" s="116" t="str">
        <f t="shared" si="26"/>
        <v/>
      </c>
      <c r="E34" s="116" t="str">
        <f t="shared" si="26"/>
        <v/>
      </c>
      <c r="F34" s="116" t="str">
        <f t="shared" si="26"/>
        <v/>
      </c>
      <c r="G34" s="116" t="str">
        <f t="shared" si="27"/>
        <v/>
      </c>
      <c r="H34" s="113" t="str">
        <f t="shared" si="28"/>
        <v/>
      </c>
      <c r="I34" s="20"/>
      <c r="J34" s="152"/>
      <c r="K34" s="148"/>
      <c r="L34" s="179"/>
      <c r="M34" s="147"/>
      <c r="N34" s="57"/>
      <c r="O34" s="117" t="str">
        <f t="shared" si="29"/>
        <v/>
      </c>
      <c r="P34" s="20"/>
      <c r="Q34" s="152"/>
      <c r="R34" s="148"/>
      <c r="S34" s="179"/>
      <c r="T34" s="147"/>
      <c r="U34" s="57"/>
      <c r="V34" s="117" t="str">
        <f t="shared" si="30"/>
        <v/>
      </c>
      <c r="W34" s="20"/>
      <c r="X34" s="152"/>
      <c r="Y34" s="148"/>
      <c r="Z34" s="179"/>
      <c r="AA34" s="147"/>
      <c r="AB34" s="57"/>
      <c r="AC34" s="117" t="str">
        <f t="shared" si="31"/>
        <v/>
      </c>
      <c r="AD34" s="20"/>
      <c r="AE34" s="152"/>
      <c r="AF34" s="148"/>
      <c r="AG34" s="179"/>
      <c r="AH34" s="147"/>
      <c r="AI34" s="57"/>
      <c r="AJ34" s="117" t="str">
        <f t="shared" si="32"/>
        <v/>
      </c>
      <c r="AK34" s="20"/>
      <c r="AL34" s="152"/>
      <c r="AM34" s="148"/>
      <c r="AN34" s="179"/>
      <c r="AO34" s="147"/>
      <c r="AP34" s="57"/>
      <c r="AQ34" s="117" t="str">
        <f t="shared" si="33"/>
        <v/>
      </c>
      <c r="AR34" s="20"/>
      <c r="AS34" s="152"/>
      <c r="AT34" s="148"/>
      <c r="AU34" s="179"/>
      <c r="AV34" s="147"/>
      <c r="AW34" s="57"/>
      <c r="AX34" s="117" t="str">
        <f t="shared" si="34"/>
        <v/>
      </c>
      <c r="AY34" s="20"/>
      <c r="AZ34" s="152"/>
      <c r="BA34" s="148"/>
      <c r="BB34" s="179"/>
      <c r="BC34" s="147"/>
      <c r="BD34" s="57"/>
      <c r="BE34" s="117" t="str">
        <f t="shared" si="35"/>
        <v/>
      </c>
      <c r="BF34" s="20"/>
      <c r="BG34" s="152"/>
      <c r="BH34" s="148"/>
      <c r="BI34" s="179"/>
      <c r="BJ34" s="147"/>
      <c r="BK34" s="57"/>
      <c r="BL34" s="117" t="str">
        <f t="shared" si="36"/>
        <v/>
      </c>
      <c r="BM34" s="16"/>
      <c r="BN34" s="16"/>
      <c r="BO34" s="16"/>
      <c r="BP34" s="16"/>
      <c r="BQ34" s="16"/>
      <c r="BR34" s="16"/>
      <c r="BS34" s="16"/>
      <c r="BT34" s="16"/>
      <c r="BU34" s="16"/>
      <c r="BV34" s="16"/>
      <c r="BW34" s="16"/>
      <c r="BX34" s="16"/>
      <c r="BY34" s="16"/>
    </row>
    <row r="35" spans="1:77" s="31" customFormat="1" ht="13.5" outlineLevel="1" thickBot="1" x14ac:dyDescent="0.35">
      <c r="A35" s="53" t="s">
        <v>22</v>
      </c>
      <c r="B35" s="89"/>
      <c r="C35" s="89"/>
      <c r="D35" s="48">
        <f>SUM(D29:D34)</f>
        <v>0</v>
      </c>
      <c r="E35" s="48">
        <f>SUM(E29:E34)</f>
        <v>0</v>
      </c>
      <c r="F35" s="48">
        <f>SUM(F29:F34)</f>
        <v>0</v>
      </c>
      <c r="G35" s="48">
        <f>SUM(G29:G34)</f>
        <v>0</v>
      </c>
      <c r="H35" s="171" t="str">
        <f>IFERROR((F35-D35)/D35,"")</f>
        <v/>
      </c>
      <c r="I35" s="22"/>
      <c r="J35" s="58"/>
      <c r="K35" s="153">
        <f>SUM(K29:K34)</f>
        <v>0</v>
      </c>
      <c r="L35" s="59">
        <f>SUM(L29:L34)</f>
        <v>0</v>
      </c>
      <c r="M35" s="48">
        <f>SUM(M29:M34)</f>
        <v>0</v>
      </c>
      <c r="N35" s="48">
        <f>SUM(N29:N34)</f>
        <v>0</v>
      </c>
      <c r="O35" s="67" t="str">
        <f>IFERROR((M35-K35)/K35,"")</f>
        <v/>
      </c>
      <c r="P35" s="22"/>
      <c r="Q35" s="58"/>
      <c r="R35" s="153">
        <f>SUM(R29:R34)</f>
        <v>0</v>
      </c>
      <c r="S35" s="59">
        <f>SUM(S29:S34)</f>
        <v>0</v>
      </c>
      <c r="T35" s="48">
        <f>SUM(T29:T34)</f>
        <v>0</v>
      </c>
      <c r="U35" s="48">
        <f>SUM(U29:U34)</f>
        <v>0</v>
      </c>
      <c r="V35" s="67" t="str">
        <f>IFERROR((T35-R35)/R35,"")</f>
        <v/>
      </c>
      <c r="W35" s="22"/>
      <c r="X35" s="58"/>
      <c r="Y35" s="153">
        <f>SUM(Y29:Y34)</f>
        <v>0</v>
      </c>
      <c r="Z35" s="59">
        <f>SUM(Z29:Z34)</f>
        <v>0</v>
      </c>
      <c r="AA35" s="48">
        <f>SUM(AA29:AA34)</f>
        <v>0</v>
      </c>
      <c r="AB35" s="48">
        <f>SUM(AB29:AB34)</f>
        <v>0</v>
      </c>
      <c r="AC35" s="67" t="str">
        <f>IFERROR((AA35-Y35)/Y35,"")</f>
        <v/>
      </c>
      <c r="AD35" s="22"/>
      <c r="AE35" s="58"/>
      <c r="AF35" s="153">
        <f>SUM(AF29:AF34)</f>
        <v>0</v>
      </c>
      <c r="AG35" s="59">
        <f>SUM(AG29:AG34)</f>
        <v>0</v>
      </c>
      <c r="AH35" s="48">
        <f>SUM(AH29:AH34)</f>
        <v>0</v>
      </c>
      <c r="AI35" s="48">
        <f>SUM(AI29:AI34)</f>
        <v>0</v>
      </c>
      <c r="AJ35" s="67" t="str">
        <f>IFERROR((AH35-AF35)/AF35,"")</f>
        <v/>
      </c>
      <c r="AK35" s="22"/>
      <c r="AL35" s="58"/>
      <c r="AM35" s="153">
        <f>SUM(AM29:AM34)</f>
        <v>0</v>
      </c>
      <c r="AN35" s="59">
        <f>SUM(AN29:AN34)</f>
        <v>0</v>
      </c>
      <c r="AO35" s="48">
        <f>SUM(AO29:AO34)</f>
        <v>0</v>
      </c>
      <c r="AP35" s="48">
        <f>SUM(AP29:AP34)</f>
        <v>0</v>
      </c>
      <c r="AQ35" s="67" t="str">
        <f>IFERROR((AO35-AM35)/AM35,"")</f>
        <v/>
      </c>
      <c r="AR35" s="22"/>
      <c r="AS35" s="58"/>
      <c r="AT35" s="153">
        <f>SUM(AT29:AT34)</f>
        <v>0</v>
      </c>
      <c r="AU35" s="59">
        <f>SUM(AU29:AU34)</f>
        <v>0</v>
      </c>
      <c r="AV35" s="48">
        <f>SUM(AV29:AV34)</f>
        <v>0</v>
      </c>
      <c r="AW35" s="48">
        <f>SUM(AW29:AW34)</f>
        <v>0</v>
      </c>
      <c r="AX35" s="67" t="str">
        <f>IFERROR((AV35-AT35)/AT35,"")</f>
        <v/>
      </c>
      <c r="AY35" s="22"/>
      <c r="AZ35" s="58"/>
      <c r="BA35" s="153">
        <f>SUM(BA29:BA34)</f>
        <v>0</v>
      </c>
      <c r="BB35" s="59">
        <f>SUM(BB29:BB34)</f>
        <v>0</v>
      </c>
      <c r="BC35" s="48">
        <f>SUM(BC29:BC34)</f>
        <v>0</v>
      </c>
      <c r="BD35" s="48">
        <f>SUM(BD29:BD34)</f>
        <v>0</v>
      </c>
      <c r="BE35" s="67" t="str">
        <f>IFERROR((BC35-BA35)/BA35,"")</f>
        <v/>
      </c>
      <c r="BF35" s="22"/>
      <c r="BG35" s="58"/>
      <c r="BH35" s="153">
        <f>SUM(BH29:BH34)</f>
        <v>0</v>
      </c>
      <c r="BI35" s="59">
        <f>SUM(BI29:BI34)</f>
        <v>0</v>
      </c>
      <c r="BJ35" s="48">
        <f>SUM(BJ29:BJ34)</f>
        <v>0</v>
      </c>
      <c r="BK35" s="48">
        <f>SUM(BK29:BK34)</f>
        <v>0</v>
      </c>
      <c r="BL35" s="67" t="str">
        <f>IFERROR((BJ35-BH35)/BH35,"")</f>
        <v/>
      </c>
      <c r="BM35" s="22"/>
      <c r="BN35" s="22"/>
      <c r="BO35" s="22"/>
      <c r="BP35" s="22"/>
      <c r="BQ35" s="22"/>
      <c r="BR35" s="22"/>
      <c r="BS35" s="22"/>
      <c r="BT35" s="22"/>
      <c r="BU35" s="22"/>
      <c r="BV35" s="22"/>
      <c r="BW35" s="22"/>
      <c r="BX35" s="22"/>
      <c r="BY35" s="22"/>
    </row>
    <row r="36" spans="1:77" ht="13.5" outlineLevel="1" thickBot="1" x14ac:dyDescent="0.35">
      <c r="A36" s="49"/>
      <c r="B36" s="22"/>
      <c r="C36" s="22"/>
      <c r="D36" s="37"/>
      <c r="E36" s="37"/>
      <c r="F36" s="37"/>
      <c r="G36" s="37"/>
      <c r="H36" s="19"/>
      <c r="I36" s="22"/>
      <c r="J36" s="22"/>
      <c r="K36" s="52"/>
      <c r="L36" s="52"/>
      <c r="M36" s="52"/>
      <c r="N36" s="52"/>
      <c r="O36" s="51"/>
      <c r="P36" s="22"/>
      <c r="Q36" s="22"/>
      <c r="R36" s="52"/>
      <c r="S36" s="52"/>
      <c r="T36" s="52"/>
      <c r="U36" s="52"/>
      <c r="V36" s="51"/>
      <c r="W36" s="22"/>
      <c r="X36" s="22"/>
      <c r="Y36" s="52"/>
      <c r="Z36" s="52"/>
      <c r="AA36" s="52"/>
      <c r="AB36" s="52"/>
      <c r="AC36" s="51"/>
      <c r="AD36" s="22"/>
      <c r="AE36" s="22"/>
      <c r="AF36" s="52"/>
      <c r="AG36" s="52"/>
      <c r="AH36" s="52"/>
      <c r="AI36" s="52"/>
      <c r="AJ36" s="51"/>
      <c r="AK36" s="22"/>
      <c r="AL36" s="22"/>
      <c r="AM36" s="52"/>
      <c r="AN36" s="52"/>
      <c r="AO36" s="52"/>
      <c r="AP36" s="52"/>
      <c r="AQ36" s="51"/>
      <c r="AR36" s="22"/>
      <c r="AS36" s="22"/>
      <c r="AT36" s="52"/>
      <c r="AU36" s="52"/>
      <c r="AV36" s="52"/>
      <c r="AW36" s="52"/>
      <c r="AX36" s="51"/>
      <c r="AY36" s="22"/>
      <c r="AZ36" s="22"/>
      <c r="BA36" s="52"/>
      <c r="BB36" s="52"/>
      <c r="BC36" s="52"/>
      <c r="BD36" s="52"/>
      <c r="BE36" s="51"/>
      <c r="BF36" s="22"/>
      <c r="BG36" s="22"/>
      <c r="BH36" s="52"/>
      <c r="BI36" s="52"/>
      <c r="BJ36" s="52"/>
      <c r="BK36" s="52"/>
      <c r="BL36" s="51"/>
      <c r="BM36" s="16"/>
      <c r="BN36" s="16"/>
      <c r="BO36" s="16"/>
      <c r="BP36" s="16"/>
      <c r="BQ36" s="16"/>
      <c r="BR36" s="16"/>
      <c r="BS36" s="16"/>
      <c r="BT36" s="16"/>
      <c r="BU36" s="16"/>
      <c r="BV36" s="16"/>
      <c r="BW36" s="16"/>
      <c r="BX36" s="16"/>
      <c r="BY36" s="16"/>
    </row>
    <row r="37" spans="1:77" s="31" customFormat="1" ht="13.5" outlineLevel="1" thickBot="1" x14ac:dyDescent="0.35">
      <c r="A37" s="64" t="s">
        <v>23</v>
      </c>
      <c r="B37" s="129"/>
      <c r="C37" s="149">
        <f>C26+C35</f>
        <v>0</v>
      </c>
      <c r="D37" s="133">
        <f>D26+D35</f>
        <v>0</v>
      </c>
      <c r="E37" s="73">
        <f>E26+E35</f>
        <v>0</v>
      </c>
      <c r="F37" s="73">
        <f>F26+F35</f>
        <v>0</v>
      </c>
      <c r="G37" s="73">
        <f>G26+G35</f>
        <v>0</v>
      </c>
      <c r="H37" s="134" t="str">
        <f>IFERROR((F37-D37)/D37,"")</f>
        <v/>
      </c>
      <c r="I37" s="22"/>
      <c r="J37" s="143">
        <f>J26</f>
        <v>0</v>
      </c>
      <c r="K37" s="74">
        <f>K26+K35</f>
        <v>0</v>
      </c>
      <c r="L37" s="75">
        <f>L26+L35</f>
        <v>0</v>
      </c>
      <c r="M37" s="69">
        <f>M26+M35</f>
        <v>0</v>
      </c>
      <c r="N37" s="75">
        <f>N26+N35</f>
        <v>0</v>
      </c>
      <c r="O37" s="68" t="str">
        <f>IFERROR((M37-K37)/K37,"")</f>
        <v/>
      </c>
      <c r="P37" s="22"/>
      <c r="Q37" s="143">
        <f>Q26</f>
        <v>0</v>
      </c>
      <c r="R37" s="74">
        <f>R26+R35</f>
        <v>0</v>
      </c>
      <c r="S37" s="75">
        <f>S26+S35</f>
        <v>0</v>
      </c>
      <c r="T37" s="69">
        <f>T26+T35</f>
        <v>0</v>
      </c>
      <c r="U37" s="75">
        <f>U26+U35</f>
        <v>0</v>
      </c>
      <c r="V37" s="68" t="str">
        <f>IFERROR((T37-R37)/R37,"")</f>
        <v/>
      </c>
      <c r="W37" s="22"/>
      <c r="X37" s="143">
        <f>X26</f>
        <v>0</v>
      </c>
      <c r="Y37" s="74">
        <f>Y26+Y35</f>
        <v>0</v>
      </c>
      <c r="Z37" s="75">
        <f>Z26+Z35</f>
        <v>0</v>
      </c>
      <c r="AA37" s="69">
        <f>AA26+AA35</f>
        <v>0</v>
      </c>
      <c r="AB37" s="75">
        <f>AB26+AB35</f>
        <v>0</v>
      </c>
      <c r="AC37" s="68" t="str">
        <f>IFERROR((AA37-Y37)/Y37,"")</f>
        <v/>
      </c>
      <c r="AD37" s="22"/>
      <c r="AE37" s="143">
        <f>AE26</f>
        <v>0</v>
      </c>
      <c r="AF37" s="74">
        <f>AF26+AF35</f>
        <v>0</v>
      </c>
      <c r="AG37" s="75">
        <f>AG26+AG35</f>
        <v>0</v>
      </c>
      <c r="AH37" s="69">
        <f>AH26+AH35</f>
        <v>0</v>
      </c>
      <c r="AI37" s="75">
        <f>AI26+AI35</f>
        <v>0</v>
      </c>
      <c r="AJ37" s="68" t="str">
        <f>IFERROR((AH37-AF37)/AF37,"")</f>
        <v/>
      </c>
      <c r="AK37" s="22"/>
      <c r="AL37" s="143">
        <f>AL26</f>
        <v>0</v>
      </c>
      <c r="AM37" s="74">
        <f>AM26+AM35</f>
        <v>0</v>
      </c>
      <c r="AN37" s="75">
        <f>AN26+AN35</f>
        <v>0</v>
      </c>
      <c r="AO37" s="69">
        <f>AO26+AO35</f>
        <v>0</v>
      </c>
      <c r="AP37" s="75">
        <f>AP26+AP35</f>
        <v>0</v>
      </c>
      <c r="AQ37" s="68" t="str">
        <f>IFERROR((AO37-AM37)/AM37,"")</f>
        <v/>
      </c>
      <c r="AR37" s="22"/>
      <c r="AS37" s="143">
        <f>AS26</f>
        <v>0</v>
      </c>
      <c r="AT37" s="74">
        <f>AT26+AT35</f>
        <v>0</v>
      </c>
      <c r="AU37" s="75">
        <f>AU26+AU35</f>
        <v>0</v>
      </c>
      <c r="AV37" s="69">
        <f>AV26+AV35</f>
        <v>0</v>
      </c>
      <c r="AW37" s="75">
        <f>AW26+AW35</f>
        <v>0</v>
      </c>
      <c r="AX37" s="68" t="str">
        <f>IFERROR((AV37-AT37)/AT37,"")</f>
        <v/>
      </c>
      <c r="AY37" s="22"/>
      <c r="AZ37" s="143">
        <f>AZ26</f>
        <v>0</v>
      </c>
      <c r="BA37" s="74">
        <f>BA26+BA35</f>
        <v>0</v>
      </c>
      <c r="BB37" s="75">
        <f>BB26+BB35</f>
        <v>0</v>
      </c>
      <c r="BC37" s="69">
        <f>BC26+BC35</f>
        <v>0</v>
      </c>
      <c r="BD37" s="75">
        <f>BD26+BD35</f>
        <v>0</v>
      </c>
      <c r="BE37" s="68" t="str">
        <f>IFERROR((BC37-BA37)/BA37,"")</f>
        <v/>
      </c>
      <c r="BF37" s="22"/>
      <c r="BG37" s="143">
        <f>BG26</f>
        <v>0</v>
      </c>
      <c r="BH37" s="74">
        <f>BH26+BH35</f>
        <v>0</v>
      </c>
      <c r="BI37" s="75">
        <f>BI26+BI35</f>
        <v>0</v>
      </c>
      <c r="BJ37" s="69">
        <f>BJ26+BJ35</f>
        <v>0</v>
      </c>
      <c r="BK37" s="75">
        <f>BK26+BK35</f>
        <v>0</v>
      </c>
      <c r="BL37" s="68" t="str">
        <f>IFERROR((BJ37-BH37)/BH37,"")</f>
        <v/>
      </c>
      <c r="BM37" s="22"/>
      <c r="BN37" s="22"/>
      <c r="BO37" s="22"/>
      <c r="BP37" s="22"/>
      <c r="BQ37" s="22"/>
      <c r="BR37" s="22"/>
      <c r="BS37" s="22"/>
      <c r="BT37" s="22"/>
      <c r="BU37" s="22"/>
      <c r="BV37" s="22"/>
      <c r="BW37" s="22"/>
      <c r="BX37" s="22"/>
      <c r="BY37" s="22"/>
    </row>
    <row r="38" spans="1:77" s="31" customFormat="1" ht="13.5" outlineLevel="1" thickBot="1" x14ac:dyDescent="0.35">
      <c r="A38" s="64" t="s">
        <v>24</v>
      </c>
      <c r="B38" s="129"/>
      <c r="C38" s="71" t="str" cm="1">
        <f t="array" ref="C38">IFERROR(INDEX(Virksomhedsstørrelse!$C$21:$C$25,MATCH(A12,Virksomhedsstørrelse!$A$21:$A$25,0),0),"")</f>
        <v/>
      </c>
      <c r="D38" s="139"/>
      <c r="E38" s="71"/>
      <c r="F38" s="71"/>
      <c r="G38" s="71"/>
      <c r="H38" s="72"/>
      <c r="I38" s="22"/>
      <c r="J38" s="70" t="str">
        <f>$C38</f>
        <v/>
      </c>
      <c r="K38" s="144"/>
      <c r="L38" s="71"/>
      <c r="M38" s="71"/>
      <c r="N38" s="71"/>
      <c r="O38" s="72"/>
      <c r="P38" s="22"/>
      <c r="Q38" s="70" t="str">
        <f>$C38</f>
        <v/>
      </c>
      <c r="R38" s="144"/>
      <c r="S38" s="71"/>
      <c r="T38" s="71"/>
      <c r="U38" s="71"/>
      <c r="V38" s="72"/>
      <c r="W38" s="22"/>
      <c r="X38" s="70" t="str">
        <f>$C38</f>
        <v/>
      </c>
      <c r="Y38" s="144"/>
      <c r="Z38" s="71"/>
      <c r="AA38" s="71"/>
      <c r="AB38" s="71"/>
      <c r="AC38" s="72"/>
      <c r="AD38" s="22"/>
      <c r="AE38" s="70" t="str">
        <f>$C38</f>
        <v/>
      </c>
      <c r="AF38" s="144"/>
      <c r="AG38" s="71"/>
      <c r="AH38" s="71"/>
      <c r="AI38" s="71"/>
      <c r="AJ38" s="72"/>
      <c r="AK38" s="22"/>
      <c r="AL38" s="70" t="str">
        <f>$C38</f>
        <v/>
      </c>
      <c r="AM38" s="144"/>
      <c r="AN38" s="71"/>
      <c r="AO38" s="71"/>
      <c r="AP38" s="71"/>
      <c r="AQ38" s="72"/>
      <c r="AR38" s="22"/>
      <c r="AS38" s="70" t="str">
        <f>$C38</f>
        <v/>
      </c>
      <c r="AT38" s="144"/>
      <c r="AU38" s="71"/>
      <c r="AV38" s="71"/>
      <c r="AW38" s="71"/>
      <c r="AX38" s="72"/>
      <c r="AY38" s="22"/>
      <c r="AZ38" s="70" t="str">
        <f>$C38</f>
        <v/>
      </c>
      <c r="BA38" s="144"/>
      <c r="BB38" s="71"/>
      <c r="BC38" s="71"/>
      <c r="BD38" s="71"/>
      <c r="BE38" s="72"/>
      <c r="BF38" s="22"/>
      <c r="BG38" s="70" t="str">
        <f>$C38</f>
        <v/>
      </c>
      <c r="BH38" s="144"/>
      <c r="BI38" s="71"/>
      <c r="BJ38" s="71"/>
      <c r="BK38" s="71"/>
      <c r="BL38" s="72"/>
      <c r="BM38" s="22"/>
      <c r="BN38" s="22"/>
      <c r="BO38" s="22"/>
      <c r="BP38" s="22"/>
      <c r="BQ38" s="22"/>
      <c r="BR38" s="22"/>
      <c r="BS38" s="22"/>
      <c r="BT38" s="22"/>
      <c r="BU38" s="22"/>
      <c r="BV38" s="22"/>
      <c r="BW38" s="22"/>
      <c r="BX38" s="22"/>
      <c r="BY38" s="22"/>
    </row>
    <row r="39" spans="1:77" s="31" customFormat="1" ht="13.5" outlineLevel="1" thickBot="1" x14ac:dyDescent="0.35">
      <c r="A39" s="64" t="s">
        <v>10</v>
      </c>
      <c r="B39" s="129"/>
      <c r="C39" s="89"/>
      <c r="D39" s="130" t="str">
        <f>IFERROR(D37*C38,"")</f>
        <v/>
      </c>
      <c r="E39" s="172" t="str">
        <f>IFERROR(E37*C38,"")</f>
        <v/>
      </c>
      <c r="F39" s="73" t="str">
        <f>IFERROR(F37*C38,"")</f>
        <v/>
      </c>
      <c r="G39" s="131" t="s">
        <v>72</v>
      </c>
      <c r="H39" s="140" t="str">
        <f>IFERROR(F39-D39,"")</f>
        <v/>
      </c>
      <c r="I39" s="22"/>
      <c r="J39" s="64"/>
      <c r="K39" s="47" t="str">
        <f>IFERROR(K37*J38,"")</f>
        <v/>
      </c>
      <c r="L39" s="48" t="str">
        <f>IFERROR(L37*J38,"")</f>
        <v/>
      </c>
      <c r="M39" s="48" t="str">
        <f>IFERROR(M37*J38,"")</f>
        <v/>
      </c>
      <c r="N39" s="131" t="s">
        <v>72</v>
      </c>
      <c r="O39" s="132" t="str">
        <f>IFERROR(M39-K39,"")</f>
        <v/>
      </c>
      <c r="P39" s="22"/>
      <c r="Q39" s="64"/>
      <c r="R39" s="47" t="str">
        <f>IFERROR(R37*Q38,"")</f>
        <v/>
      </c>
      <c r="S39" s="48" t="str">
        <f>IFERROR(S37*Q38,"")</f>
        <v/>
      </c>
      <c r="T39" s="48" t="str">
        <f>IFERROR(T37*Q38,"")</f>
        <v/>
      </c>
      <c r="U39" s="131" t="s">
        <v>72</v>
      </c>
      <c r="V39" s="132" t="str">
        <f>IFERROR(T39-R39,"")</f>
        <v/>
      </c>
      <c r="W39" s="22"/>
      <c r="X39" s="64"/>
      <c r="Y39" s="47" t="str">
        <f>IFERROR(Y37*X38,"")</f>
        <v/>
      </c>
      <c r="Z39" s="48" t="str">
        <f>IFERROR(Z37*X38,"")</f>
        <v/>
      </c>
      <c r="AA39" s="48" t="str">
        <f>IFERROR(AA37*X38,"")</f>
        <v/>
      </c>
      <c r="AB39" s="131" t="s">
        <v>72</v>
      </c>
      <c r="AC39" s="132" t="str">
        <f>IFERROR(AA39-Y39,"")</f>
        <v/>
      </c>
      <c r="AD39" s="22"/>
      <c r="AE39" s="64"/>
      <c r="AF39" s="47" t="str">
        <f>IFERROR(AF37*AE38,"")</f>
        <v/>
      </c>
      <c r="AG39" s="48" t="str">
        <f>IFERROR(AG37*AE38,"")</f>
        <v/>
      </c>
      <c r="AH39" s="48" t="str">
        <f>IFERROR(AH37*AE38,"")</f>
        <v/>
      </c>
      <c r="AI39" s="131" t="s">
        <v>72</v>
      </c>
      <c r="AJ39" s="132" t="str">
        <f>IFERROR(AH39-AF39,"")</f>
        <v/>
      </c>
      <c r="AK39" s="22"/>
      <c r="AL39" s="64"/>
      <c r="AM39" s="47" t="str">
        <f>IFERROR(AM37*AL38,"")</f>
        <v/>
      </c>
      <c r="AN39" s="48" t="str">
        <f>IFERROR(AN37*AL38,"")</f>
        <v/>
      </c>
      <c r="AO39" s="48" t="str">
        <f>IFERROR(AO37*AL38,"")</f>
        <v/>
      </c>
      <c r="AP39" s="131" t="s">
        <v>72</v>
      </c>
      <c r="AQ39" s="132" t="str">
        <f>IFERROR(AO39-AM39,"")</f>
        <v/>
      </c>
      <c r="AR39" s="22"/>
      <c r="AS39" s="64"/>
      <c r="AT39" s="47" t="str">
        <f>IFERROR(AT37*AS38,"")</f>
        <v/>
      </c>
      <c r="AU39" s="48" t="str">
        <f>IFERROR(AU37*AS38,"")</f>
        <v/>
      </c>
      <c r="AV39" s="48" t="str">
        <f>IFERROR(AV37*AS38,"")</f>
        <v/>
      </c>
      <c r="AW39" s="131" t="s">
        <v>72</v>
      </c>
      <c r="AX39" s="132" t="str">
        <f>IFERROR(AV39-AT39,"")</f>
        <v/>
      </c>
      <c r="AY39" s="22"/>
      <c r="AZ39" s="64"/>
      <c r="BA39" s="47" t="str">
        <f>IFERROR(BA37*AZ38,"")</f>
        <v/>
      </c>
      <c r="BB39" s="48" t="str">
        <f>IFERROR(BB37*AZ38,"")</f>
        <v/>
      </c>
      <c r="BC39" s="48" t="str">
        <f>IFERROR(BC37*AZ38,"")</f>
        <v/>
      </c>
      <c r="BD39" s="131" t="s">
        <v>72</v>
      </c>
      <c r="BE39" s="132" t="str">
        <f>IFERROR(BC39-BA39,"")</f>
        <v/>
      </c>
      <c r="BF39" s="22"/>
      <c r="BG39" s="64"/>
      <c r="BH39" s="47" t="str">
        <f>IFERROR(BH37*BG38,"")</f>
        <v/>
      </c>
      <c r="BI39" s="48" t="str">
        <f>IFERROR(BI37*BG38,"")</f>
        <v/>
      </c>
      <c r="BJ39" s="48" t="str">
        <f>IFERROR(BJ37*BG38,"")</f>
        <v/>
      </c>
      <c r="BK39" s="131" t="s">
        <v>72</v>
      </c>
      <c r="BL39" s="132" t="str">
        <f>IFERROR(BJ39-BH39,"")</f>
        <v/>
      </c>
      <c r="BM39" s="22"/>
      <c r="BN39" s="22"/>
      <c r="BO39" s="22"/>
      <c r="BP39" s="22"/>
      <c r="BQ39" s="22"/>
      <c r="BR39" s="22"/>
      <c r="BS39" s="22"/>
      <c r="BT39" s="22"/>
      <c r="BU39" s="22"/>
      <c r="BV39" s="22"/>
      <c r="BW39" s="22"/>
      <c r="BX39" s="22"/>
      <c r="BY39" s="22"/>
    </row>
    <row r="40" spans="1:77" ht="13" x14ac:dyDescent="0.3">
      <c r="A40" s="23" t="s">
        <v>25</v>
      </c>
      <c r="B40" s="23"/>
      <c r="C40" s="23"/>
      <c r="D40" s="23"/>
      <c r="E40" s="24" t="str">
        <f>IFERROR(H37+1,"")</f>
        <v/>
      </c>
      <c r="F40" s="24"/>
      <c r="G40" s="18">
        <v>1</v>
      </c>
      <c r="H40" s="24"/>
      <c r="I40" s="76">
        <f>IFERROR(E40-7.5%,17.5%)</f>
        <v>0.17499999999999999</v>
      </c>
      <c r="J40" s="76"/>
      <c r="K40" s="25"/>
      <c r="L40" s="27"/>
      <c r="M40" s="27"/>
      <c r="N40" s="27"/>
      <c r="O40" s="27"/>
      <c r="P40" s="60"/>
      <c r="Q40" s="76"/>
      <c r="R40" s="25"/>
      <c r="S40" s="27"/>
      <c r="T40" s="27"/>
      <c r="U40" s="27"/>
      <c r="V40" s="27"/>
      <c r="W40" s="60"/>
      <c r="X40" s="76"/>
      <c r="Y40" s="25"/>
      <c r="Z40" s="27"/>
      <c r="AA40" s="27"/>
      <c r="AB40" s="27"/>
      <c r="AC40" s="27"/>
      <c r="AD40" s="60"/>
      <c r="AE40" s="76"/>
      <c r="AF40" s="25"/>
      <c r="AG40" s="27"/>
      <c r="AH40" s="27"/>
      <c r="AI40" s="27"/>
      <c r="AJ40" s="27"/>
      <c r="AK40" s="60"/>
      <c r="AL40" s="76"/>
      <c r="AM40" s="25"/>
      <c r="AN40" s="27"/>
      <c r="AO40" s="27"/>
      <c r="AP40" s="27"/>
      <c r="AQ40" s="27"/>
      <c r="AR40" s="60"/>
      <c r="AS40" s="76"/>
      <c r="AT40" s="25"/>
      <c r="AU40" s="27"/>
      <c r="AV40" s="27"/>
      <c r="AW40" s="27"/>
      <c r="AX40" s="27"/>
      <c r="AY40" s="60"/>
      <c r="AZ40" s="76"/>
      <c r="BA40" s="25"/>
      <c r="BB40" s="27"/>
      <c r="BC40" s="27"/>
      <c r="BD40" s="27"/>
      <c r="BE40" s="27"/>
      <c r="BF40" s="60"/>
      <c r="BG40" s="76"/>
      <c r="BH40" s="25"/>
      <c r="BI40" s="27"/>
      <c r="BJ40" s="27"/>
      <c r="BK40" s="27"/>
      <c r="BL40" s="27"/>
      <c r="BM40" s="16"/>
      <c r="BN40" s="16"/>
      <c r="BO40" s="16"/>
      <c r="BP40" s="16"/>
      <c r="BQ40" s="16"/>
      <c r="BR40" s="16"/>
      <c r="BS40" s="16"/>
      <c r="BT40" s="16"/>
      <c r="BU40" s="16"/>
      <c r="BV40" s="16"/>
      <c r="BW40" s="16"/>
      <c r="BX40" s="16"/>
      <c r="BY40" s="16"/>
    </row>
    <row r="41" spans="1:77" ht="13" outlineLevel="1" thickBot="1" x14ac:dyDescent="0.3">
      <c r="A41" s="16"/>
      <c r="B41" s="16"/>
      <c r="C41" s="16"/>
      <c r="D41" s="16"/>
      <c r="E41" s="16"/>
      <c r="F41" s="16"/>
      <c r="G41" s="16"/>
      <c r="H41" s="16"/>
      <c r="K41" s="16"/>
      <c r="L41" s="16"/>
      <c r="M41" s="16"/>
      <c r="N41" s="16"/>
      <c r="O41" s="16"/>
      <c r="R41" s="16"/>
      <c r="S41" s="16"/>
      <c r="T41" s="16"/>
      <c r="U41" s="16"/>
      <c r="V41" s="16"/>
      <c r="Y41" s="16"/>
      <c r="Z41" s="16"/>
      <c r="AA41" s="16"/>
      <c r="AB41" s="16"/>
      <c r="AC41" s="16"/>
      <c r="AF41" s="16"/>
      <c r="AG41" s="16"/>
      <c r="AH41" s="16"/>
      <c r="AI41" s="16"/>
      <c r="AJ41" s="16"/>
      <c r="AM41" s="16"/>
      <c r="AN41" s="16"/>
      <c r="AO41" s="16"/>
      <c r="AP41" s="16"/>
      <c r="AQ41" s="16"/>
      <c r="AT41" s="16"/>
      <c r="AU41" s="16"/>
      <c r="AV41" s="16"/>
      <c r="AW41" s="16"/>
      <c r="AX41" s="16"/>
      <c r="BA41" s="16"/>
      <c r="BB41" s="16"/>
      <c r="BC41" s="16"/>
      <c r="BD41" s="16"/>
      <c r="BE41" s="16"/>
      <c r="BH41" s="16"/>
      <c r="BI41" s="16"/>
      <c r="BJ41" s="16"/>
      <c r="BK41" s="16"/>
      <c r="BL41" s="16"/>
      <c r="BM41" s="16"/>
      <c r="BN41" s="16"/>
      <c r="BO41" s="16"/>
      <c r="BP41" s="16"/>
      <c r="BQ41" s="16"/>
      <c r="BR41" s="16"/>
      <c r="BS41" s="16"/>
      <c r="BT41" s="16"/>
      <c r="BU41" s="16"/>
      <c r="BV41" s="16"/>
      <c r="BW41" s="16"/>
      <c r="BX41" s="16"/>
      <c r="BY41" s="16"/>
    </row>
    <row r="42" spans="1:77" ht="16" outlineLevel="1" thickBot="1" x14ac:dyDescent="0.35">
      <c r="A42" s="169" t="s">
        <v>26</v>
      </c>
      <c r="B42" s="87"/>
      <c r="C42" s="87"/>
      <c r="D42" s="16"/>
      <c r="E42" s="16"/>
      <c r="F42" s="16"/>
      <c r="G42" s="16"/>
      <c r="H42" s="16"/>
      <c r="K42" s="22"/>
      <c r="L42" s="22"/>
      <c r="M42" s="16"/>
      <c r="N42" s="22"/>
      <c r="O42" s="39"/>
      <c r="R42" s="22"/>
      <c r="S42" s="22"/>
      <c r="T42" s="16"/>
      <c r="U42" s="22"/>
      <c r="V42" s="39"/>
      <c r="Y42" s="22"/>
      <c r="Z42" s="22"/>
      <c r="AA42" s="16"/>
      <c r="AB42" s="22"/>
      <c r="AC42" s="39"/>
      <c r="AF42" s="22"/>
      <c r="AG42" s="22"/>
      <c r="AH42" s="16"/>
      <c r="AI42" s="22"/>
      <c r="AJ42" s="39"/>
      <c r="AM42" s="22"/>
      <c r="AN42" s="22"/>
      <c r="AO42" s="16"/>
      <c r="AP42" s="22"/>
      <c r="AQ42" s="39"/>
      <c r="AT42" s="22"/>
      <c r="AU42" s="22"/>
      <c r="AV42" s="16"/>
      <c r="AW42" s="22"/>
      <c r="AX42" s="39"/>
      <c r="BA42" s="22"/>
      <c r="BB42" s="22"/>
      <c r="BC42" s="16"/>
      <c r="BD42" s="22"/>
      <c r="BE42" s="39"/>
      <c r="BH42" s="22"/>
      <c r="BI42" s="22"/>
      <c r="BJ42" s="16"/>
      <c r="BK42" s="22"/>
      <c r="BL42" s="39"/>
      <c r="BM42" s="16"/>
      <c r="BN42" s="16"/>
      <c r="BO42" s="16"/>
      <c r="BP42" s="16"/>
      <c r="BQ42" s="16"/>
      <c r="BR42" s="16"/>
      <c r="BS42" s="16"/>
      <c r="BT42" s="16"/>
      <c r="BU42" s="16"/>
      <c r="BV42" s="16"/>
      <c r="BW42" s="16"/>
      <c r="BX42" s="16"/>
      <c r="BY42" s="16"/>
    </row>
    <row r="43" spans="1:77" ht="16" outlineLevel="1" thickBot="1" x14ac:dyDescent="0.35">
      <c r="A43" s="170" t="s">
        <v>11</v>
      </c>
      <c r="B43" s="128"/>
      <c r="C43" s="87"/>
      <c r="D43" s="40"/>
      <c r="E43" s="16"/>
      <c r="F43" s="16"/>
      <c r="G43" s="16"/>
      <c r="H43" s="16"/>
      <c r="J43" s="180" t="str">
        <f>IFERROR(M68/K68,"")</f>
        <v/>
      </c>
      <c r="K43" s="181"/>
      <c r="L43" s="181"/>
      <c r="M43" s="181"/>
      <c r="N43" s="181"/>
      <c r="O43" s="182"/>
      <c r="P43" s="23"/>
      <c r="Q43" s="180" t="str">
        <f>IFERROR(T68/R68,"")</f>
        <v/>
      </c>
      <c r="R43" s="181"/>
      <c r="S43" s="181"/>
      <c r="T43" s="181"/>
      <c r="U43" s="181"/>
      <c r="V43" s="182"/>
      <c r="X43" s="180" t="str">
        <f>IFERROR(AA68/Y68,"")</f>
        <v/>
      </c>
      <c r="Y43" s="181"/>
      <c r="Z43" s="181"/>
      <c r="AA43" s="181"/>
      <c r="AB43" s="181"/>
      <c r="AC43" s="182"/>
      <c r="AE43" s="180" t="str">
        <f>IFERROR(AH68/AF68,"")</f>
        <v/>
      </c>
      <c r="AF43" s="181"/>
      <c r="AG43" s="181"/>
      <c r="AH43" s="181"/>
      <c r="AI43" s="181"/>
      <c r="AJ43" s="182"/>
      <c r="AL43" s="180" t="str">
        <f>IFERROR(AO68/AM68,"")</f>
        <v/>
      </c>
      <c r="AM43" s="181"/>
      <c r="AN43" s="181"/>
      <c r="AO43" s="181"/>
      <c r="AP43" s="181"/>
      <c r="AQ43" s="182"/>
      <c r="AS43" s="180" t="str">
        <f>IFERROR(AV68/AT68,"")</f>
        <v/>
      </c>
      <c r="AT43" s="181"/>
      <c r="AU43" s="181"/>
      <c r="AV43" s="181"/>
      <c r="AW43" s="181"/>
      <c r="AX43" s="182"/>
      <c r="AZ43" s="180" t="str">
        <f>IFERROR(BC68/BA68,"")</f>
        <v/>
      </c>
      <c r="BA43" s="181"/>
      <c r="BB43" s="181"/>
      <c r="BC43" s="181"/>
      <c r="BD43" s="181"/>
      <c r="BE43" s="182"/>
      <c r="BG43" s="180" t="str">
        <f>IFERROR(BJ68/BH68,"")</f>
        <v/>
      </c>
      <c r="BH43" s="181"/>
      <c r="BI43" s="181"/>
      <c r="BJ43" s="181"/>
      <c r="BK43" s="181"/>
      <c r="BL43" s="182"/>
      <c r="BM43" s="16"/>
      <c r="BN43" s="16"/>
      <c r="BO43" s="16"/>
      <c r="BP43" s="16"/>
      <c r="BQ43" s="16"/>
      <c r="BR43" s="16"/>
      <c r="BS43" s="16"/>
      <c r="BT43" s="16"/>
      <c r="BU43" s="16"/>
      <c r="BV43" s="16"/>
      <c r="BW43" s="16"/>
      <c r="BX43" s="16"/>
      <c r="BY43" s="16"/>
    </row>
    <row r="44" spans="1:77" ht="16" outlineLevel="1" thickBot="1" x14ac:dyDescent="0.4">
      <c r="A44" s="77"/>
      <c r="B44" s="77"/>
      <c r="C44" s="77"/>
      <c r="D44" s="16"/>
      <c r="E44" s="16"/>
      <c r="F44" s="16"/>
      <c r="G44" s="16"/>
      <c r="H44" s="16"/>
      <c r="J44" s="183" t="s">
        <v>92</v>
      </c>
      <c r="K44" s="184"/>
      <c r="L44" s="184"/>
      <c r="M44" s="184"/>
      <c r="N44" s="184"/>
      <c r="O44" s="185"/>
      <c r="Q44" s="183" t="s">
        <v>92</v>
      </c>
      <c r="R44" s="184"/>
      <c r="S44" s="184"/>
      <c r="T44" s="184"/>
      <c r="U44" s="184"/>
      <c r="V44" s="185"/>
      <c r="X44" s="183" t="s">
        <v>92</v>
      </c>
      <c r="Y44" s="184"/>
      <c r="Z44" s="184"/>
      <c r="AA44" s="184"/>
      <c r="AB44" s="184"/>
      <c r="AC44" s="185"/>
      <c r="AE44" s="183" t="s">
        <v>92</v>
      </c>
      <c r="AF44" s="184"/>
      <c r="AG44" s="184"/>
      <c r="AH44" s="184"/>
      <c r="AI44" s="184"/>
      <c r="AJ44" s="185"/>
      <c r="AL44" s="183" t="s">
        <v>92</v>
      </c>
      <c r="AM44" s="184"/>
      <c r="AN44" s="184"/>
      <c r="AO44" s="184"/>
      <c r="AP44" s="184"/>
      <c r="AQ44" s="185"/>
      <c r="AS44" s="183" t="s">
        <v>92</v>
      </c>
      <c r="AT44" s="184"/>
      <c r="AU44" s="184"/>
      <c r="AV44" s="184"/>
      <c r="AW44" s="184"/>
      <c r="AX44" s="185"/>
      <c r="AZ44" s="183" t="s">
        <v>92</v>
      </c>
      <c r="BA44" s="184"/>
      <c r="BB44" s="184"/>
      <c r="BC44" s="184"/>
      <c r="BD44" s="184"/>
      <c r="BE44" s="185"/>
      <c r="BG44" s="183" t="s">
        <v>92</v>
      </c>
      <c r="BH44" s="184"/>
      <c r="BI44" s="184"/>
      <c r="BJ44" s="184"/>
      <c r="BK44" s="184"/>
      <c r="BL44" s="185"/>
      <c r="BM44" s="16"/>
      <c r="BN44" s="16"/>
      <c r="BO44" s="16"/>
      <c r="BP44" s="16"/>
      <c r="BQ44" s="16"/>
      <c r="BR44" s="16"/>
      <c r="BS44" s="16"/>
      <c r="BT44" s="16"/>
      <c r="BU44" s="16"/>
      <c r="BV44" s="16"/>
      <c r="BW44" s="16"/>
      <c r="BX44" s="16"/>
      <c r="BY44" s="16"/>
    </row>
    <row r="45" spans="1:77" ht="13.5" outlineLevel="1" thickBot="1" x14ac:dyDescent="0.35">
      <c r="A45" s="119" t="s">
        <v>12</v>
      </c>
      <c r="B45" s="124"/>
      <c r="C45" s="156" t="s">
        <v>13</v>
      </c>
      <c r="D45" s="125"/>
      <c r="E45" s="125"/>
      <c r="F45" s="125"/>
      <c r="G45" s="126"/>
      <c r="H45" s="127"/>
      <c r="J45" s="124" t="s">
        <v>84</v>
      </c>
      <c r="K45" s="124"/>
      <c r="L45" s="126"/>
      <c r="M45" s="126"/>
      <c r="N45" s="126"/>
      <c r="O45" s="127"/>
      <c r="P45" s="19"/>
      <c r="Q45" s="124" t="s">
        <v>85</v>
      </c>
      <c r="R45" s="124"/>
      <c r="S45" s="126"/>
      <c r="T45" s="126"/>
      <c r="U45" s="126"/>
      <c r="V45" s="127"/>
      <c r="W45" s="19"/>
      <c r="X45" s="124" t="s">
        <v>86</v>
      </c>
      <c r="Y45" s="124"/>
      <c r="Z45" s="126"/>
      <c r="AA45" s="126"/>
      <c r="AB45" s="126"/>
      <c r="AC45" s="127"/>
      <c r="AD45" s="19"/>
      <c r="AE45" s="124" t="s">
        <v>87</v>
      </c>
      <c r="AF45" s="124"/>
      <c r="AG45" s="126"/>
      <c r="AH45" s="126"/>
      <c r="AI45" s="126"/>
      <c r="AJ45" s="127"/>
      <c r="AK45" s="19"/>
      <c r="AL45" s="124" t="s">
        <v>88</v>
      </c>
      <c r="AM45" s="124"/>
      <c r="AN45" s="126"/>
      <c r="AO45" s="126"/>
      <c r="AP45" s="126"/>
      <c r="AQ45" s="127"/>
      <c r="AR45" s="19"/>
      <c r="AS45" s="124" t="s">
        <v>89</v>
      </c>
      <c r="AT45" s="124"/>
      <c r="AU45" s="126"/>
      <c r="AV45" s="126"/>
      <c r="AW45" s="126"/>
      <c r="AX45" s="127"/>
      <c r="AY45" s="19"/>
      <c r="AZ45" s="124" t="s">
        <v>90</v>
      </c>
      <c r="BA45" s="124"/>
      <c r="BB45" s="126"/>
      <c r="BC45" s="126"/>
      <c r="BD45" s="126"/>
      <c r="BE45" s="127"/>
      <c r="BF45" s="19"/>
      <c r="BG45" s="124" t="s">
        <v>91</v>
      </c>
      <c r="BH45" s="124"/>
      <c r="BI45" s="126"/>
      <c r="BJ45" s="126"/>
      <c r="BK45" s="126"/>
      <c r="BL45" s="127"/>
      <c r="BM45" s="16"/>
      <c r="BN45" s="16"/>
      <c r="BO45" s="16"/>
      <c r="BP45" s="16"/>
      <c r="BQ45" s="16"/>
      <c r="BR45" s="16"/>
      <c r="BS45" s="16"/>
      <c r="BT45" s="16"/>
      <c r="BU45" s="16"/>
      <c r="BV45" s="16"/>
      <c r="BW45" s="16"/>
      <c r="BX45" s="16"/>
      <c r="BY45" s="16"/>
    </row>
    <row r="46" spans="1:77" ht="39" outlineLevel="1" x14ac:dyDescent="0.25">
      <c r="A46" s="150" t="s">
        <v>14</v>
      </c>
      <c r="B46" s="120" t="s">
        <v>15</v>
      </c>
      <c r="C46" s="121" t="s">
        <v>71</v>
      </c>
      <c r="D46" s="121" t="s">
        <v>16</v>
      </c>
      <c r="E46" s="120" t="s">
        <v>68</v>
      </c>
      <c r="F46" s="120" t="s">
        <v>17</v>
      </c>
      <c r="G46" s="122" t="s">
        <v>18</v>
      </c>
      <c r="H46" s="123" t="s">
        <v>19</v>
      </c>
      <c r="I46" s="17"/>
      <c r="J46" s="135" t="s">
        <v>71</v>
      </c>
      <c r="K46" s="121" t="s">
        <v>16</v>
      </c>
      <c r="L46" s="120" t="s">
        <v>68</v>
      </c>
      <c r="M46" s="120" t="s">
        <v>17</v>
      </c>
      <c r="N46" s="177" t="s">
        <v>18</v>
      </c>
      <c r="O46" s="123" t="s">
        <v>19</v>
      </c>
      <c r="P46" s="17"/>
      <c r="Q46" s="135" t="s">
        <v>71</v>
      </c>
      <c r="R46" s="121" t="s">
        <v>16</v>
      </c>
      <c r="S46" s="120" t="s">
        <v>68</v>
      </c>
      <c r="T46" s="120" t="s">
        <v>17</v>
      </c>
      <c r="U46" s="177" t="s">
        <v>18</v>
      </c>
      <c r="V46" s="123" t="s">
        <v>19</v>
      </c>
      <c r="W46" s="17"/>
      <c r="X46" s="135" t="s">
        <v>71</v>
      </c>
      <c r="Y46" s="121" t="s">
        <v>16</v>
      </c>
      <c r="Z46" s="120" t="s">
        <v>68</v>
      </c>
      <c r="AA46" s="120" t="s">
        <v>17</v>
      </c>
      <c r="AB46" s="177" t="s">
        <v>18</v>
      </c>
      <c r="AC46" s="123" t="s">
        <v>19</v>
      </c>
      <c r="AD46" s="17"/>
      <c r="AE46" s="135" t="s">
        <v>71</v>
      </c>
      <c r="AF46" s="121" t="s">
        <v>16</v>
      </c>
      <c r="AG46" s="120" t="s">
        <v>68</v>
      </c>
      <c r="AH46" s="120" t="s">
        <v>17</v>
      </c>
      <c r="AI46" s="177" t="s">
        <v>18</v>
      </c>
      <c r="AJ46" s="123" t="s">
        <v>19</v>
      </c>
      <c r="AK46" s="17"/>
      <c r="AL46" s="135" t="s">
        <v>71</v>
      </c>
      <c r="AM46" s="121" t="s">
        <v>16</v>
      </c>
      <c r="AN46" s="120" t="s">
        <v>68</v>
      </c>
      <c r="AO46" s="120" t="s">
        <v>17</v>
      </c>
      <c r="AP46" s="177" t="s">
        <v>18</v>
      </c>
      <c r="AQ46" s="123" t="s">
        <v>19</v>
      </c>
      <c r="AR46" s="17"/>
      <c r="AS46" s="135" t="s">
        <v>71</v>
      </c>
      <c r="AT46" s="121" t="s">
        <v>16</v>
      </c>
      <c r="AU46" s="120" t="s">
        <v>68</v>
      </c>
      <c r="AV46" s="120" t="s">
        <v>17</v>
      </c>
      <c r="AW46" s="177" t="s">
        <v>18</v>
      </c>
      <c r="AX46" s="123" t="s">
        <v>19</v>
      </c>
      <c r="AY46" s="17"/>
      <c r="AZ46" s="135" t="s">
        <v>71</v>
      </c>
      <c r="BA46" s="121" t="s">
        <v>16</v>
      </c>
      <c r="BB46" s="120" t="s">
        <v>68</v>
      </c>
      <c r="BC46" s="120" t="s">
        <v>17</v>
      </c>
      <c r="BD46" s="177" t="s">
        <v>18</v>
      </c>
      <c r="BE46" s="123" t="s">
        <v>19</v>
      </c>
      <c r="BF46" s="17"/>
      <c r="BG46" s="135" t="s">
        <v>71</v>
      </c>
      <c r="BH46" s="121" t="s">
        <v>16</v>
      </c>
      <c r="BI46" s="120" t="s">
        <v>68</v>
      </c>
      <c r="BJ46" s="120" t="s">
        <v>17</v>
      </c>
      <c r="BK46" s="177" t="s">
        <v>18</v>
      </c>
      <c r="BL46" s="123" t="s">
        <v>19</v>
      </c>
      <c r="BM46" s="16"/>
      <c r="BN46" s="16"/>
      <c r="BO46" s="16"/>
      <c r="BP46" s="16"/>
      <c r="BQ46" s="16"/>
      <c r="BR46" s="16"/>
      <c r="BS46" s="16"/>
      <c r="BT46" s="16"/>
      <c r="BU46" s="16"/>
      <c r="BV46" s="16"/>
      <c r="BW46" s="16"/>
      <c r="BX46" s="16"/>
      <c r="BY46" s="16"/>
    </row>
    <row r="47" spans="1:77" outlineLevel="1" x14ac:dyDescent="0.25">
      <c r="A47" s="41"/>
      <c r="B47" s="118"/>
      <c r="C47" s="166" t="str">
        <f t="shared" ref="C47:G56" si="37">IF(SUMIFS($J47:$BL47,$J$15:$BL$15,C$15)=0,"",SUMIFS($J47:$BL47,$J$15:$BL$15,C$15))</f>
        <v/>
      </c>
      <c r="D47" s="166" t="str">
        <f t="shared" si="37"/>
        <v/>
      </c>
      <c r="E47" s="166" t="str">
        <f t="shared" si="37"/>
        <v/>
      </c>
      <c r="F47" s="166" t="str">
        <f t="shared" si="37"/>
        <v/>
      </c>
      <c r="G47" s="166" t="str">
        <f t="shared" si="37"/>
        <v/>
      </c>
      <c r="H47" s="167" t="str">
        <f>IFERROR((F47-D47)/D47,"")</f>
        <v/>
      </c>
      <c r="I47" s="20"/>
      <c r="J47" s="176"/>
      <c r="K47" s="174" t="str">
        <f>IF(IFERROR(J47*$B47,"")=0,"",IFERROR(J47*$B47,""))</f>
        <v/>
      </c>
      <c r="L47" s="147"/>
      <c r="M47" s="174" t="str">
        <f>IF(IFERROR(L47*$B47,"")=0,"",IFERROR(L47*$B47,""))</f>
        <v/>
      </c>
      <c r="N47" s="147"/>
      <c r="O47" s="117" t="str">
        <f>IFERROR((M47-K47)/K47,"")</f>
        <v/>
      </c>
      <c r="P47" s="20"/>
      <c r="Q47" s="176"/>
      <c r="R47" s="174" t="str">
        <f>IF(IFERROR(Q47*$B47,"")=0,"",IFERROR(Q47*$B47,""))</f>
        <v/>
      </c>
      <c r="S47" s="147"/>
      <c r="T47" s="174" t="str">
        <f>IF(IFERROR(S47*$B47,"")=0,"",IFERROR(S47*$B47,""))</f>
        <v/>
      </c>
      <c r="U47" s="147"/>
      <c r="V47" s="117" t="str">
        <f>IFERROR((T47-R47)/R47,"")</f>
        <v/>
      </c>
      <c r="W47" s="20"/>
      <c r="X47" s="176"/>
      <c r="Y47" s="174" t="str">
        <f>IF(IFERROR(X47*$B47,"")=0,"",IFERROR(X47*$B47,""))</f>
        <v/>
      </c>
      <c r="Z47" s="147"/>
      <c r="AA47" s="174" t="str">
        <f>IF(IFERROR(Z47*$B47,"")=0,"",IFERROR(Z47*$B47,""))</f>
        <v/>
      </c>
      <c r="AB47" s="147"/>
      <c r="AC47" s="117" t="str">
        <f>IFERROR((AA47-Y47)/Y47,"")</f>
        <v/>
      </c>
      <c r="AD47" s="20"/>
      <c r="AE47" s="176"/>
      <c r="AF47" s="174" t="str">
        <f>IF(IFERROR(AE47*$B47,"")=0,"",IFERROR(AE47*$B47,""))</f>
        <v/>
      </c>
      <c r="AG47" s="147"/>
      <c r="AH47" s="174" t="str">
        <f>IF(IFERROR(AG47*$B47,"")=0,"",IFERROR(AG47*$B47,""))</f>
        <v/>
      </c>
      <c r="AI47" s="147"/>
      <c r="AJ47" s="117" t="str">
        <f>IFERROR((AH47-AF47)/AF47,"")</f>
        <v/>
      </c>
      <c r="AK47" s="20"/>
      <c r="AL47" s="176"/>
      <c r="AM47" s="174" t="str">
        <f>IF(IFERROR(AL47*$B47,"")=0,"",IFERROR(AL47*$B47,""))</f>
        <v/>
      </c>
      <c r="AN47" s="147"/>
      <c r="AO47" s="174" t="str">
        <f>IF(IFERROR(AN47*$B47,"")=0,"",IFERROR(AN47*$B47,""))</f>
        <v/>
      </c>
      <c r="AP47" s="147"/>
      <c r="AQ47" s="117" t="str">
        <f>IFERROR((AO47-AM47)/AM47,"")</f>
        <v/>
      </c>
      <c r="AR47" s="20"/>
      <c r="AS47" s="176"/>
      <c r="AT47" s="174" t="str">
        <f>IF(IFERROR(AS47*$B47,"")=0,"",IFERROR(AS47*$B47,""))</f>
        <v/>
      </c>
      <c r="AU47" s="147"/>
      <c r="AV47" s="174" t="str">
        <f>IF(IFERROR(AU47*$B47,"")=0,"",IFERROR(AU47*$B47,""))</f>
        <v/>
      </c>
      <c r="AW47" s="147"/>
      <c r="AX47" s="117" t="str">
        <f>IFERROR((AV47-AT47)/AT47,"")</f>
        <v/>
      </c>
      <c r="AY47" s="20"/>
      <c r="AZ47" s="176"/>
      <c r="BA47" s="174" t="str">
        <f>IF(IFERROR(AZ47*$B47,"")=0,"",IFERROR(AZ47*$B47,""))</f>
        <v/>
      </c>
      <c r="BB47" s="147"/>
      <c r="BC47" s="174" t="str">
        <f>IF(IFERROR(BB47*$B47,"")=0,"",IFERROR(BB47*$B47,""))</f>
        <v/>
      </c>
      <c r="BD47" s="147"/>
      <c r="BE47" s="117" t="str">
        <f>IFERROR((BC47-BA47)/BA47,"")</f>
        <v/>
      </c>
      <c r="BF47" s="20"/>
      <c r="BG47" s="176"/>
      <c r="BH47" s="174" t="str">
        <f>IF(IFERROR(BG47*$B47,"")=0,"",IFERROR(BG47*$B47,""))</f>
        <v/>
      </c>
      <c r="BI47" s="147"/>
      <c r="BJ47" s="174" t="str">
        <f>IF(IFERROR(BI47*$B47,"")=0,"",IFERROR(BI47*$B47,""))</f>
        <v/>
      </c>
      <c r="BK47" s="147"/>
      <c r="BL47" s="117" t="str">
        <f>IFERROR((BJ47-BH47)/BH47,"")</f>
        <v/>
      </c>
      <c r="BM47" s="16"/>
      <c r="BN47" s="16"/>
      <c r="BO47" s="16"/>
      <c r="BP47" s="16"/>
      <c r="BQ47" s="16"/>
      <c r="BR47" s="16"/>
      <c r="BS47" s="16"/>
      <c r="BT47" s="16"/>
      <c r="BU47" s="16"/>
      <c r="BV47" s="16"/>
      <c r="BW47" s="16"/>
      <c r="BX47" s="16"/>
      <c r="BY47" s="16"/>
    </row>
    <row r="48" spans="1:77" outlineLevel="1" x14ac:dyDescent="0.25">
      <c r="A48" s="41"/>
      <c r="B48" s="118"/>
      <c r="C48" s="166" t="str">
        <f t="shared" si="37"/>
        <v/>
      </c>
      <c r="D48" s="166" t="str">
        <f t="shared" si="37"/>
        <v/>
      </c>
      <c r="E48" s="166" t="str">
        <f t="shared" si="37"/>
        <v/>
      </c>
      <c r="F48" s="166" t="str">
        <f t="shared" si="37"/>
        <v/>
      </c>
      <c r="G48" s="166" t="str">
        <f t="shared" si="37"/>
        <v/>
      </c>
      <c r="H48" s="167" t="str">
        <f t="shared" ref="H48:H56" si="38">IFERROR((F48-D48)/D48,"")</f>
        <v/>
      </c>
      <c r="I48" s="20"/>
      <c r="J48" s="176"/>
      <c r="K48" s="174" t="str">
        <f t="shared" ref="K48:K56" si="39">IF(IFERROR(J48*$B48,"")=0,"",IFERROR(J48*$B48,""))</f>
        <v/>
      </c>
      <c r="L48" s="168"/>
      <c r="M48" s="174" t="str">
        <f t="shared" ref="M48:M56" si="40">IF(IFERROR(L48*$B48,"")=0,"",IFERROR(L48*$B48,""))</f>
        <v/>
      </c>
      <c r="N48" s="43"/>
      <c r="O48" s="117" t="str">
        <f t="shared" ref="O48:O56" si="41">IFERROR((M48-K48)/K48,"")</f>
        <v/>
      </c>
      <c r="P48" s="20"/>
      <c r="Q48" s="176"/>
      <c r="R48" s="174" t="str">
        <f t="shared" ref="R48:R56" si="42">IF(IFERROR(Q48*$B48,"")=0,"",IFERROR(Q48*$B48,""))</f>
        <v/>
      </c>
      <c r="S48" s="168"/>
      <c r="T48" s="174" t="str">
        <f t="shared" ref="T48:T56" si="43">IF(IFERROR(S48*$B48,"")=0,"",IFERROR(S48*$B48,""))</f>
        <v/>
      </c>
      <c r="U48" s="43"/>
      <c r="V48" s="117" t="str">
        <f t="shared" ref="V48:V56" si="44">IFERROR((T48-R48)/R48,"")</f>
        <v/>
      </c>
      <c r="W48" s="20"/>
      <c r="X48" s="176"/>
      <c r="Y48" s="174" t="str">
        <f t="shared" ref="Y48:Y56" si="45">IF(IFERROR(X48*$B48,"")=0,"",IFERROR(X48*$B48,""))</f>
        <v/>
      </c>
      <c r="Z48" s="168"/>
      <c r="AA48" s="174" t="str">
        <f t="shared" ref="AA48:AA56" si="46">IF(IFERROR(Z48*$B48,"")=0,"",IFERROR(Z48*$B48,""))</f>
        <v/>
      </c>
      <c r="AB48" s="43"/>
      <c r="AC48" s="117" t="str">
        <f t="shared" ref="AC48:AC56" si="47">IFERROR((AA48-Y48)/Y48,"")</f>
        <v/>
      </c>
      <c r="AD48" s="20"/>
      <c r="AE48" s="176"/>
      <c r="AF48" s="174" t="str">
        <f t="shared" ref="AF48:AF56" si="48">IF(IFERROR(AE48*$B48,"")=0,"",IFERROR(AE48*$B48,""))</f>
        <v/>
      </c>
      <c r="AG48" s="168"/>
      <c r="AH48" s="174" t="str">
        <f t="shared" ref="AH48:AH56" si="49">IF(IFERROR(AG48*$B48,"")=0,"",IFERROR(AG48*$B48,""))</f>
        <v/>
      </c>
      <c r="AI48" s="43"/>
      <c r="AJ48" s="117" t="str">
        <f t="shared" ref="AJ48:AJ56" si="50">IFERROR((AH48-AF48)/AF48,"")</f>
        <v/>
      </c>
      <c r="AK48" s="20"/>
      <c r="AL48" s="176"/>
      <c r="AM48" s="174" t="str">
        <f t="shared" ref="AM48:AM56" si="51">IF(IFERROR(AL48*$B48,"")=0,"",IFERROR(AL48*$B48,""))</f>
        <v/>
      </c>
      <c r="AN48" s="168"/>
      <c r="AO48" s="174" t="str">
        <f t="shared" ref="AO48:AO56" si="52">IF(IFERROR(AN48*$B48,"")=0,"",IFERROR(AN48*$B48,""))</f>
        <v/>
      </c>
      <c r="AP48" s="43"/>
      <c r="AQ48" s="117" t="str">
        <f t="shared" ref="AQ48:AQ56" si="53">IFERROR((AO48-AM48)/AM48,"")</f>
        <v/>
      </c>
      <c r="AR48" s="20"/>
      <c r="AS48" s="176"/>
      <c r="AT48" s="174" t="str">
        <f t="shared" ref="AT48:AT56" si="54">IF(IFERROR(AS48*$B48,"")=0,"",IFERROR(AS48*$B48,""))</f>
        <v/>
      </c>
      <c r="AU48" s="168"/>
      <c r="AV48" s="174" t="str">
        <f t="shared" ref="AV48:AV56" si="55">IF(IFERROR(AU48*$B48,"")=0,"",IFERROR(AU48*$B48,""))</f>
        <v/>
      </c>
      <c r="AW48" s="43"/>
      <c r="AX48" s="117" t="str">
        <f t="shared" ref="AX48:AX56" si="56">IFERROR((AV48-AT48)/AT48,"")</f>
        <v/>
      </c>
      <c r="AY48" s="20"/>
      <c r="AZ48" s="176"/>
      <c r="BA48" s="174" t="str">
        <f t="shared" ref="BA48:BA56" si="57">IF(IFERROR(AZ48*$B48,"")=0,"",IFERROR(AZ48*$B48,""))</f>
        <v/>
      </c>
      <c r="BB48" s="168"/>
      <c r="BC48" s="174" t="str">
        <f t="shared" ref="BC48:BC56" si="58">IF(IFERROR(BB48*$B48,"")=0,"",IFERROR(BB48*$B48,""))</f>
        <v/>
      </c>
      <c r="BD48" s="43"/>
      <c r="BE48" s="117" t="str">
        <f t="shared" ref="BE48:BE56" si="59">IFERROR((BC48-BA48)/BA48,"")</f>
        <v/>
      </c>
      <c r="BF48" s="20"/>
      <c r="BG48" s="176"/>
      <c r="BH48" s="174" t="str">
        <f t="shared" ref="BH48:BH56" si="60">IF(IFERROR(BG48*$B48,"")=0,"",IFERROR(BG48*$B48,""))</f>
        <v/>
      </c>
      <c r="BI48" s="168"/>
      <c r="BJ48" s="174" t="str">
        <f t="shared" ref="BJ48:BJ56" si="61">IF(IFERROR(BI48*$B48,"")=0,"",IFERROR(BI48*$B48,""))</f>
        <v/>
      </c>
      <c r="BK48" s="43"/>
      <c r="BL48" s="117" t="str">
        <f t="shared" ref="BL48:BL56" si="62">IFERROR((BJ48-BH48)/BH48,"")</f>
        <v/>
      </c>
      <c r="BM48" s="16"/>
      <c r="BN48" s="16"/>
      <c r="BO48" s="16"/>
      <c r="BP48" s="16"/>
      <c r="BQ48" s="16"/>
      <c r="BR48" s="16"/>
      <c r="BS48" s="16"/>
      <c r="BT48" s="16"/>
      <c r="BU48" s="16"/>
      <c r="BV48" s="16"/>
      <c r="BW48" s="16"/>
      <c r="BX48" s="16"/>
      <c r="BY48" s="16"/>
    </row>
    <row r="49" spans="1:77" outlineLevel="1" x14ac:dyDescent="0.25">
      <c r="A49" s="41"/>
      <c r="B49" s="118"/>
      <c r="C49" s="166" t="str">
        <f t="shared" si="37"/>
        <v/>
      </c>
      <c r="D49" s="166" t="str">
        <f t="shared" si="37"/>
        <v/>
      </c>
      <c r="E49" s="166" t="str">
        <f t="shared" si="37"/>
        <v/>
      </c>
      <c r="F49" s="166" t="str">
        <f t="shared" si="37"/>
        <v/>
      </c>
      <c r="G49" s="166" t="str">
        <f t="shared" si="37"/>
        <v/>
      </c>
      <c r="H49" s="167" t="str">
        <f t="shared" si="38"/>
        <v/>
      </c>
      <c r="I49" s="20"/>
      <c r="J49" s="176"/>
      <c r="K49" s="174" t="str">
        <f t="shared" si="39"/>
        <v/>
      </c>
      <c r="L49" s="141"/>
      <c r="M49" s="174" t="str">
        <f t="shared" si="40"/>
        <v/>
      </c>
      <c r="N49" s="43"/>
      <c r="O49" s="117" t="str">
        <f t="shared" si="41"/>
        <v/>
      </c>
      <c r="P49" s="20"/>
      <c r="Q49" s="176"/>
      <c r="R49" s="174" t="str">
        <f t="shared" si="42"/>
        <v/>
      </c>
      <c r="S49" s="141"/>
      <c r="T49" s="174" t="str">
        <f t="shared" si="43"/>
        <v/>
      </c>
      <c r="U49" s="43"/>
      <c r="V49" s="117" t="str">
        <f t="shared" si="44"/>
        <v/>
      </c>
      <c r="W49" s="20"/>
      <c r="X49" s="176"/>
      <c r="Y49" s="174" t="str">
        <f t="shared" si="45"/>
        <v/>
      </c>
      <c r="Z49" s="141"/>
      <c r="AA49" s="174" t="str">
        <f t="shared" si="46"/>
        <v/>
      </c>
      <c r="AB49" s="43"/>
      <c r="AC49" s="117" t="str">
        <f t="shared" si="47"/>
        <v/>
      </c>
      <c r="AD49" s="20"/>
      <c r="AE49" s="176"/>
      <c r="AF49" s="174" t="str">
        <f t="shared" si="48"/>
        <v/>
      </c>
      <c r="AG49" s="141"/>
      <c r="AH49" s="174" t="str">
        <f t="shared" si="49"/>
        <v/>
      </c>
      <c r="AI49" s="43"/>
      <c r="AJ49" s="117" t="str">
        <f t="shared" si="50"/>
        <v/>
      </c>
      <c r="AK49" s="20"/>
      <c r="AL49" s="176"/>
      <c r="AM49" s="174" t="str">
        <f t="shared" si="51"/>
        <v/>
      </c>
      <c r="AN49" s="141"/>
      <c r="AO49" s="174" t="str">
        <f t="shared" si="52"/>
        <v/>
      </c>
      <c r="AP49" s="43"/>
      <c r="AQ49" s="117" t="str">
        <f t="shared" si="53"/>
        <v/>
      </c>
      <c r="AR49" s="20"/>
      <c r="AS49" s="176"/>
      <c r="AT49" s="174" t="str">
        <f t="shared" si="54"/>
        <v/>
      </c>
      <c r="AU49" s="141"/>
      <c r="AV49" s="174" t="str">
        <f t="shared" si="55"/>
        <v/>
      </c>
      <c r="AW49" s="43"/>
      <c r="AX49" s="117" t="str">
        <f t="shared" si="56"/>
        <v/>
      </c>
      <c r="AY49" s="20"/>
      <c r="AZ49" s="176"/>
      <c r="BA49" s="174" t="str">
        <f t="shared" si="57"/>
        <v/>
      </c>
      <c r="BB49" s="141"/>
      <c r="BC49" s="174" t="str">
        <f t="shared" si="58"/>
        <v/>
      </c>
      <c r="BD49" s="43"/>
      <c r="BE49" s="117" t="str">
        <f t="shared" si="59"/>
        <v/>
      </c>
      <c r="BF49" s="20"/>
      <c r="BG49" s="176"/>
      <c r="BH49" s="174" t="str">
        <f t="shared" si="60"/>
        <v/>
      </c>
      <c r="BI49" s="141"/>
      <c r="BJ49" s="174" t="str">
        <f t="shared" si="61"/>
        <v/>
      </c>
      <c r="BK49" s="43"/>
      <c r="BL49" s="117" t="str">
        <f t="shared" si="62"/>
        <v/>
      </c>
      <c r="BM49" s="16"/>
      <c r="BN49" s="16"/>
      <c r="BO49" s="16"/>
      <c r="BP49" s="16"/>
      <c r="BQ49" s="16"/>
      <c r="BR49" s="16"/>
      <c r="BS49" s="16"/>
      <c r="BT49" s="16"/>
      <c r="BU49" s="16"/>
      <c r="BV49" s="16"/>
      <c r="BW49" s="16"/>
      <c r="BX49" s="16"/>
      <c r="BY49" s="16"/>
    </row>
    <row r="50" spans="1:77" outlineLevel="1" x14ac:dyDescent="0.25">
      <c r="A50" s="41"/>
      <c r="B50" s="118"/>
      <c r="C50" s="166" t="str">
        <f t="shared" si="37"/>
        <v/>
      </c>
      <c r="D50" s="166" t="str">
        <f t="shared" si="37"/>
        <v/>
      </c>
      <c r="E50" s="166" t="str">
        <f t="shared" si="37"/>
        <v/>
      </c>
      <c r="F50" s="166" t="str">
        <f t="shared" si="37"/>
        <v/>
      </c>
      <c r="G50" s="166" t="str">
        <f t="shared" si="37"/>
        <v/>
      </c>
      <c r="H50" s="167" t="str">
        <f t="shared" si="38"/>
        <v/>
      </c>
      <c r="I50" s="20"/>
      <c r="J50" s="176"/>
      <c r="K50" s="174" t="str">
        <f t="shared" si="39"/>
        <v/>
      </c>
      <c r="L50" s="141"/>
      <c r="M50" s="174" t="str">
        <f t="shared" si="40"/>
        <v/>
      </c>
      <c r="N50" s="43"/>
      <c r="O50" s="117" t="str">
        <f t="shared" si="41"/>
        <v/>
      </c>
      <c r="P50" s="20"/>
      <c r="Q50" s="176"/>
      <c r="R50" s="174" t="str">
        <f t="shared" si="42"/>
        <v/>
      </c>
      <c r="S50" s="141"/>
      <c r="T50" s="174" t="str">
        <f t="shared" si="43"/>
        <v/>
      </c>
      <c r="U50" s="43"/>
      <c r="V50" s="117" t="str">
        <f t="shared" si="44"/>
        <v/>
      </c>
      <c r="W50" s="20"/>
      <c r="X50" s="176"/>
      <c r="Y50" s="174" t="str">
        <f t="shared" si="45"/>
        <v/>
      </c>
      <c r="Z50" s="141"/>
      <c r="AA50" s="174" t="str">
        <f t="shared" si="46"/>
        <v/>
      </c>
      <c r="AB50" s="43"/>
      <c r="AC50" s="117" t="str">
        <f t="shared" si="47"/>
        <v/>
      </c>
      <c r="AD50" s="20"/>
      <c r="AE50" s="176"/>
      <c r="AF50" s="174" t="str">
        <f t="shared" si="48"/>
        <v/>
      </c>
      <c r="AG50" s="141"/>
      <c r="AH50" s="174" t="str">
        <f t="shared" si="49"/>
        <v/>
      </c>
      <c r="AI50" s="43"/>
      <c r="AJ50" s="117" t="str">
        <f t="shared" si="50"/>
        <v/>
      </c>
      <c r="AK50" s="20"/>
      <c r="AL50" s="176"/>
      <c r="AM50" s="174" t="str">
        <f t="shared" si="51"/>
        <v/>
      </c>
      <c r="AN50" s="141"/>
      <c r="AO50" s="174" t="str">
        <f t="shared" si="52"/>
        <v/>
      </c>
      <c r="AP50" s="43"/>
      <c r="AQ50" s="117" t="str">
        <f t="shared" si="53"/>
        <v/>
      </c>
      <c r="AR50" s="20"/>
      <c r="AS50" s="176"/>
      <c r="AT50" s="174" t="str">
        <f t="shared" si="54"/>
        <v/>
      </c>
      <c r="AU50" s="141"/>
      <c r="AV50" s="174" t="str">
        <f t="shared" si="55"/>
        <v/>
      </c>
      <c r="AW50" s="43"/>
      <c r="AX50" s="117" t="str">
        <f t="shared" si="56"/>
        <v/>
      </c>
      <c r="AY50" s="20"/>
      <c r="AZ50" s="176"/>
      <c r="BA50" s="174" t="str">
        <f t="shared" si="57"/>
        <v/>
      </c>
      <c r="BB50" s="141"/>
      <c r="BC50" s="174" t="str">
        <f t="shared" si="58"/>
        <v/>
      </c>
      <c r="BD50" s="43"/>
      <c r="BE50" s="117" t="str">
        <f t="shared" si="59"/>
        <v/>
      </c>
      <c r="BF50" s="20"/>
      <c r="BG50" s="176"/>
      <c r="BH50" s="174" t="str">
        <f t="shared" si="60"/>
        <v/>
      </c>
      <c r="BI50" s="141"/>
      <c r="BJ50" s="174" t="str">
        <f t="shared" si="61"/>
        <v/>
      </c>
      <c r="BK50" s="43"/>
      <c r="BL50" s="117" t="str">
        <f t="shared" si="62"/>
        <v/>
      </c>
      <c r="BM50" s="16"/>
      <c r="BN50" s="16"/>
      <c r="BO50" s="16"/>
      <c r="BP50" s="16"/>
      <c r="BQ50" s="16"/>
      <c r="BR50" s="16"/>
      <c r="BS50" s="16"/>
      <c r="BT50" s="16"/>
      <c r="BU50" s="16"/>
      <c r="BV50" s="16"/>
      <c r="BW50" s="16"/>
      <c r="BX50" s="16"/>
      <c r="BY50" s="16"/>
    </row>
    <row r="51" spans="1:77" outlineLevel="1" x14ac:dyDescent="0.25">
      <c r="A51" s="41"/>
      <c r="B51" s="118"/>
      <c r="C51" s="166" t="str">
        <f t="shared" si="37"/>
        <v/>
      </c>
      <c r="D51" s="166" t="str">
        <f t="shared" si="37"/>
        <v/>
      </c>
      <c r="E51" s="166" t="str">
        <f t="shared" si="37"/>
        <v/>
      </c>
      <c r="F51" s="166" t="str">
        <f t="shared" si="37"/>
        <v/>
      </c>
      <c r="G51" s="166" t="str">
        <f t="shared" si="37"/>
        <v/>
      </c>
      <c r="H51" s="167" t="str">
        <f t="shared" si="38"/>
        <v/>
      </c>
      <c r="I51" s="20"/>
      <c r="J51" s="176"/>
      <c r="K51" s="174" t="str">
        <f t="shared" si="39"/>
        <v/>
      </c>
      <c r="L51" s="141"/>
      <c r="M51" s="174" t="str">
        <f t="shared" si="40"/>
        <v/>
      </c>
      <c r="N51" s="43"/>
      <c r="O51" s="117" t="str">
        <f t="shared" si="41"/>
        <v/>
      </c>
      <c r="P51" s="20"/>
      <c r="Q51" s="176"/>
      <c r="R51" s="174" t="str">
        <f t="shared" si="42"/>
        <v/>
      </c>
      <c r="S51" s="141"/>
      <c r="T51" s="174" t="str">
        <f t="shared" si="43"/>
        <v/>
      </c>
      <c r="U51" s="43"/>
      <c r="V51" s="117" t="str">
        <f t="shared" si="44"/>
        <v/>
      </c>
      <c r="W51" s="20"/>
      <c r="X51" s="176"/>
      <c r="Y51" s="174" t="str">
        <f t="shared" si="45"/>
        <v/>
      </c>
      <c r="Z51" s="141"/>
      <c r="AA51" s="174" t="str">
        <f t="shared" si="46"/>
        <v/>
      </c>
      <c r="AB51" s="43"/>
      <c r="AC51" s="117" t="str">
        <f t="shared" si="47"/>
        <v/>
      </c>
      <c r="AD51" s="20"/>
      <c r="AE51" s="176"/>
      <c r="AF51" s="174" t="str">
        <f t="shared" si="48"/>
        <v/>
      </c>
      <c r="AG51" s="141"/>
      <c r="AH51" s="174" t="str">
        <f t="shared" si="49"/>
        <v/>
      </c>
      <c r="AI51" s="43"/>
      <c r="AJ51" s="117" t="str">
        <f t="shared" si="50"/>
        <v/>
      </c>
      <c r="AK51" s="20"/>
      <c r="AL51" s="176"/>
      <c r="AM51" s="174" t="str">
        <f t="shared" si="51"/>
        <v/>
      </c>
      <c r="AN51" s="141"/>
      <c r="AO51" s="174" t="str">
        <f t="shared" si="52"/>
        <v/>
      </c>
      <c r="AP51" s="43"/>
      <c r="AQ51" s="117" t="str">
        <f t="shared" si="53"/>
        <v/>
      </c>
      <c r="AR51" s="20"/>
      <c r="AS51" s="176"/>
      <c r="AT51" s="174" t="str">
        <f t="shared" si="54"/>
        <v/>
      </c>
      <c r="AU51" s="141"/>
      <c r="AV51" s="174" t="str">
        <f t="shared" si="55"/>
        <v/>
      </c>
      <c r="AW51" s="43"/>
      <c r="AX51" s="117" t="str">
        <f t="shared" si="56"/>
        <v/>
      </c>
      <c r="AY51" s="20"/>
      <c r="AZ51" s="176"/>
      <c r="BA51" s="174" t="str">
        <f t="shared" si="57"/>
        <v/>
      </c>
      <c r="BB51" s="141"/>
      <c r="BC51" s="174" t="str">
        <f t="shared" si="58"/>
        <v/>
      </c>
      <c r="BD51" s="43"/>
      <c r="BE51" s="117" t="str">
        <f t="shared" si="59"/>
        <v/>
      </c>
      <c r="BF51" s="20"/>
      <c r="BG51" s="176"/>
      <c r="BH51" s="174" t="str">
        <f t="shared" si="60"/>
        <v/>
      </c>
      <c r="BI51" s="141"/>
      <c r="BJ51" s="174" t="str">
        <f t="shared" si="61"/>
        <v/>
      </c>
      <c r="BK51" s="43"/>
      <c r="BL51" s="117" t="str">
        <f t="shared" si="62"/>
        <v/>
      </c>
      <c r="BM51" s="16"/>
      <c r="BN51" s="16"/>
      <c r="BO51" s="16"/>
      <c r="BP51" s="16"/>
      <c r="BQ51" s="16"/>
      <c r="BR51" s="16"/>
      <c r="BS51" s="16"/>
      <c r="BT51" s="16"/>
      <c r="BU51" s="16"/>
      <c r="BV51" s="16"/>
      <c r="BW51" s="16"/>
      <c r="BX51" s="16"/>
      <c r="BY51" s="16"/>
    </row>
    <row r="52" spans="1:77" outlineLevel="1" x14ac:dyDescent="0.25">
      <c r="A52" s="44"/>
      <c r="B52" s="136"/>
      <c r="C52" s="166" t="str">
        <f t="shared" si="37"/>
        <v/>
      </c>
      <c r="D52" s="166" t="str">
        <f t="shared" si="37"/>
        <v/>
      </c>
      <c r="E52" s="166" t="str">
        <f t="shared" si="37"/>
        <v/>
      </c>
      <c r="F52" s="166" t="str">
        <f t="shared" si="37"/>
        <v/>
      </c>
      <c r="G52" s="166" t="str">
        <f t="shared" si="37"/>
        <v/>
      </c>
      <c r="H52" s="167" t="str">
        <f t="shared" si="38"/>
        <v/>
      </c>
      <c r="I52" s="20"/>
      <c r="J52" s="176"/>
      <c r="K52" s="174" t="str">
        <f t="shared" si="39"/>
        <v/>
      </c>
      <c r="L52" s="43"/>
      <c r="M52" s="174" t="str">
        <f t="shared" si="40"/>
        <v/>
      </c>
      <c r="N52" s="43"/>
      <c r="O52" s="117" t="str">
        <f t="shared" si="41"/>
        <v/>
      </c>
      <c r="P52" s="20"/>
      <c r="Q52" s="176"/>
      <c r="R52" s="174" t="str">
        <f t="shared" si="42"/>
        <v/>
      </c>
      <c r="S52" s="43"/>
      <c r="T52" s="174" t="str">
        <f t="shared" si="43"/>
        <v/>
      </c>
      <c r="U52" s="43"/>
      <c r="V52" s="117" t="str">
        <f t="shared" si="44"/>
        <v/>
      </c>
      <c r="W52" s="20"/>
      <c r="X52" s="176"/>
      <c r="Y52" s="174" t="str">
        <f t="shared" si="45"/>
        <v/>
      </c>
      <c r="Z52" s="43"/>
      <c r="AA52" s="174" t="str">
        <f t="shared" si="46"/>
        <v/>
      </c>
      <c r="AB52" s="43"/>
      <c r="AC52" s="117" t="str">
        <f t="shared" si="47"/>
        <v/>
      </c>
      <c r="AD52" s="20"/>
      <c r="AE52" s="176"/>
      <c r="AF52" s="174" t="str">
        <f t="shared" si="48"/>
        <v/>
      </c>
      <c r="AG52" s="43"/>
      <c r="AH52" s="174" t="str">
        <f t="shared" si="49"/>
        <v/>
      </c>
      <c r="AI52" s="43"/>
      <c r="AJ52" s="117" t="str">
        <f t="shared" si="50"/>
        <v/>
      </c>
      <c r="AK52" s="20"/>
      <c r="AL52" s="176"/>
      <c r="AM52" s="174" t="str">
        <f t="shared" si="51"/>
        <v/>
      </c>
      <c r="AN52" s="43"/>
      <c r="AO52" s="174" t="str">
        <f t="shared" si="52"/>
        <v/>
      </c>
      <c r="AP52" s="43"/>
      <c r="AQ52" s="117" t="str">
        <f t="shared" si="53"/>
        <v/>
      </c>
      <c r="AR52" s="20"/>
      <c r="AS52" s="176"/>
      <c r="AT52" s="174" t="str">
        <f t="shared" si="54"/>
        <v/>
      </c>
      <c r="AU52" s="43"/>
      <c r="AV52" s="174" t="str">
        <f t="shared" si="55"/>
        <v/>
      </c>
      <c r="AW52" s="43"/>
      <c r="AX52" s="117" t="str">
        <f t="shared" si="56"/>
        <v/>
      </c>
      <c r="AY52" s="20"/>
      <c r="AZ52" s="176"/>
      <c r="BA52" s="174" t="str">
        <f t="shared" si="57"/>
        <v/>
      </c>
      <c r="BB52" s="43"/>
      <c r="BC52" s="174" t="str">
        <f t="shared" si="58"/>
        <v/>
      </c>
      <c r="BD52" s="43"/>
      <c r="BE52" s="117" t="str">
        <f t="shared" si="59"/>
        <v/>
      </c>
      <c r="BF52" s="20"/>
      <c r="BG52" s="176"/>
      <c r="BH52" s="174" t="str">
        <f t="shared" si="60"/>
        <v/>
      </c>
      <c r="BI52" s="43"/>
      <c r="BJ52" s="174" t="str">
        <f t="shared" si="61"/>
        <v/>
      </c>
      <c r="BK52" s="43"/>
      <c r="BL52" s="117" t="str">
        <f t="shared" si="62"/>
        <v/>
      </c>
      <c r="BM52" s="16"/>
      <c r="BN52" s="16"/>
      <c r="BO52" s="16"/>
      <c r="BP52" s="16"/>
      <c r="BQ52" s="16"/>
      <c r="BR52" s="16"/>
      <c r="BS52" s="16"/>
      <c r="BT52" s="16"/>
      <c r="BU52" s="16"/>
      <c r="BV52" s="16"/>
      <c r="BW52" s="16"/>
      <c r="BX52" s="16"/>
      <c r="BY52" s="16"/>
    </row>
    <row r="53" spans="1:77" outlineLevel="1" x14ac:dyDescent="0.25">
      <c r="A53" s="44"/>
      <c r="B53" s="136"/>
      <c r="C53" s="166" t="str">
        <f t="shared" si="37"/>
        <v/>
      </c>
      <c r="D53" s="166" t="str">
        <f t="shared" si="37"/>
        <v/>
      </c>
      <c r="E53" s="166" t="str">
        <f t="shared" si="37"/>
        <v/>
      </c>
      <c r="F53" s="166" t="str">
        <f t="shared" si="37"/>
        <v/>
      </c>
      <c r="G53" s="166" t="str">
        <f t="shared" si="37"/>
        <v/>
      </c>
      <c r="H53" s="167" t="str">
        <f t="shared" si="38"/>
        <v/>
      </c>
      <c r="I53" s="20"/>
      <c r="J53" s="176"/>
      <c r="K53" s="174" t="str">
        <f t="shared" si="39"/>
        <v/>
      </c>
      <c r="L53" s="43"/>
      <c r="M53" s="174" t="str">
        <f t="shared" si="40"/>
        <v/>
      </c>
      <c r="N53" s="42"/>
      <c r="O53" s="117" t="str">
        <f t="shared" si="41"/>
        <v/>
      </c>
      <c r="P53" s="20"/>
      <c r="Q53" s="176"/>
      <c r="R53" s="174" t="str">
        <f t="shared" si="42"/>
        <v/>
      </c>
      <c r="S53" s="43"/>
      <c r="T53" s="174" t="str">
        <f t="shared" si="43"/>
        <v/>
      </c>
      <c r="U53" s="42"/>
      <c r="V53" s="117" t="str">
        <f t="shared" si="44"/>
        <v/>
      </c>
      <c r="W53" s="20"/>
      <c r="X53" s="176"/>
      <c r="Y53" s="174" t="str">
        <f t="shared" si="45"/>
        <v/>
      </c>
      <c r="Z53" s="43"/>
      <c r="AA53" s="174" t="str">
        <f t="shared" si="46"/>
        <v/>
      </c>
      <c r="AB53" s="42"/>
      <c r="AC53" s="117" t="str">
        <f t="shared" si="47"/>
        <v/>
      </c>
      <c r="AD53" s="20"/>
      <c r="AE53" s="176"/>
      <c r="AF53" s="174" t="str">
        <f t="shared" si="48"/>
        <v/>
      </c>
      <c r="AG53" s="43"/>
      <c r="AH53" s="174" t="str">
        <f t="shared" si="49"/>
        <v/>
      </c>
      <c r="AI53" s="42"/>
      <c r="AJ53" s="117" t="str">
        <f t="shared" si="50"/>
        <v/>
      </c>
      <c r="AK53" s="20"/>
      <c r="AL53" s="176"/>
      <c r="AM53" s="174" t="str">
        <f t="shared" si="51"/>
        <v/>
      </c>
      <c r="AN53" s="43"/>
      <c r="AO53" s="174" t="str">
        <f t="shared" si="52"/>
        <v/>
      </c>
      <c r="AP53" s="42"/>
      <c r="AQ53" s="117" t="str">
        <f t="shared" si="53"/>
        <v/>
      </c>
      <c r="AR53" s="20"/>
      <c r="AS53" s="176"/>
      <c r="AT53" s="174" t="str">
        <f t="shared" si="54"/>
        <v/>
      </c>
      <c r="AU53" s="43"/>
      <c r="AV53" s="174" t="str">
        <f t="shared" si="55"/>
        <v/>
      </c>
      <c r="AW53" s="42"/>
      <c r="AX53" s="117" t="str">
        <f t="shared" si="56"/>
        <v/>
      </c>
      <c r="AY53" s="20"/>
      <c r="AZ53" s="176"/>
      <c r="BA53" s="174" t="str">
        <f t="shared" si="57"/>
        <v/>
      </c>
      <c r="BB53" s="43"/>
      <c r="BC53" s="174" t="str">
        <f t="shared" si="58"/>
        <v/>
      </c>
      <c r="BD53" s="42"/>
      <c r="BE53" s="117" t="str">
        <f t="shared" si="59"/>
        <v/>
      </c>
      <c r="BF53" s="20"/>
      <c r="BG53" s="176"/>
      <c r="BH53" s="174" t="str">
        <f t="shared" si="60"/>
        <v/>
      </c>
      <c r="BI53" s="43"/>
      <c r="BJ53" s="174" t="str">
        <f t="shared" si="61"/>
        <v/>
      </c>
      <c r="BK53" s="42"/>
      <c r="BL53" s="117" t="str">
        <f t="shared" si="62"/>
        <v/>
      </c>
      <c r="BM53" s="16"/>
      <c r="BN53" s="16"/>
      <c r="BO53" s="16"/>
      <c r="BP53" s="16"/>
      <c r="BQ53" s="16"/>
      <c r="BR53" s="16"/>
      <c r="BS53" s="16"/>
      <c r="BT53" s="16"/>
      <c r="BU53" s="16"/>
      <c r="BV53" s="16"/>
      <c r="BW53" s="16"/>
      <c r="BX53" s="16"/>
      <c r="BY53" s="16"/>
    </row>
    <row r="54" spans="1:77" outlineLevel="1" x14ac:dyDescent="0.25">
      <c r="A54" s="44"/>
      <c r="B54" s="136"/>
      <c r="C54" s="166" t="str">
        <f t="shared" si="37"/>
        <v/>
      </c>
      <c r="D54" s="166" t="str">
        <f t="shared" si="37"/>
        <v/>
      </c>
      <c r="E54" s="166" t="str">
        <f t="shared" si="37"/>
        <v/>
      </c>
      <c r="F54" s="166" t="str">
        <f t="shared" si="37"/>
        <v/>
      </c>
      <c r="G54" s="166" t="str">
        <f t="shared" si="37"/>
        <v/>
      </c>
      <c r="H54" s="167" t="str">
        <f t="shared" si="38"/>
        <v/>
      </c>
      <c r="I54" s="20"/>
      <c r="J54" s="176"/>
      <c r="K54" s="174" t="str">
        <f t="shared" si="39"/>
        <v/>
      </c>
      <c r="L54" s="43"/>
      <c r="M54" s="174" t="str">
        <f t="shared" si="40"/>
        <v/>
      </c>
      <c r="N54" s="42"/>
      <c r="O54" s="117" t="str">
        <f t="shared" si="41"/>
        <v/>
      </c>
      <c r="P54" s="20"/>
      <c r="Q54" s="176"/>
      <c r="R54" s="174" t="str">
        <f t="shared" si="42"/>
        <v/>
      </c>
      <c r="S54" s="43"/>
      <c r="T54" s="174" t="str">
        <f t="shared" si="43"/>
        <v/>
      </c>
      <c r="U54" s="42"/>
      <c r="V54" s="117" t="str">
        <f t="shared" si="44"/>
        <v/>
      </c>
      <c r="W54" s="20"/>
      <c r="X54" s="176"/>
      <c r="Y54" s="174" t="str">
        <f t="shared" si="45"/>
        <v/>
      </c>
      <c r="Z54" s="43"/>
      <c r="AA54" s="174" t="str">
        <f t="shared" si="46"/>
        <v/>
      </c>
      <c r="AB54" s="42"/>
      <c r="AC54" s="117" t="str">
        <f t="shared" si="47"/>
        <v/>
      </c>
      <c r="AD54" s="20"/>
      <c r="AE54" s="176"/>
      <c r="AF54" s="174" t="str">
        <f t="shared" si="48"/>
        <v/>
      </c>
      <c r="AG54" s="43"/>
      <c r="AH54" s="174" t="str">
        <f t="shared" si="49"/>
        <v/>
      </c>
      <c r="AI54" s="42"/>
      <c r="AJ54" s="117" t="str">
        <f t="shared" si="50"/>
        <v/>
      </c>
      <c r="AK54" s="20"/>
      <c r="AL54" s="176"/>
      <c r="AM54" s="174" t="str">
        <f t="shared" si="51"/>
        <v/>
      </c>
      <c r="AN54" s="43"/>
      <c r="AO54" s="174" t="str">
        <f t="shared" si="52"/>
        <v/>
      </c>
      <c r="AP54" s="42"/>
      <c r="AQ54" s="117" t="str">
        <f t="shared" si="53"/>
        <v/>
      </c>
      <c r="AR54" s="20"/>
      <c r="AS54" s="176"/>
      <c r="AT54" s="174" t="str">
        <f t="shared" si="54"/>
        <v/>
      </c>
      <c r="AU54" s="43"/>
      <c r="AV54" s="174" t="str">
        <f t="shared" si="55"/>
        <v/>
      </c>
      <c r="AW54" s="42"/>
      <c r="AX54" s="117" t="str">
        <f t="shared" si="56"/>
        <v/>
      </c>
      <c r="AY54" s="20"/>
      <c r="AZ54" s="176"/>
      <c r="BA54" s="174" t="str">
        <f t="shared" si="57"/>
        <v/>
      </c>
      <c r="BB54" s="43"/>
      <c r="BC54" s="174" t="str">
        <f t="shared" si="58"/>
        <v/>
      </c>
      <c r="BD54" s="42"/>
      <c r="BE54" s="117" t="str">
        <f t="shared" si="59"/>
        <v/>
      </c>
      <c r="BF54" s="20"/>
      <c r="BG54" s="176"/>
      <c r="BH54" s="174" t="str">
        <f t="shared" si="60"/>
        <v/>
      </c>
      <c r="BI54" s="43"/>
      <c r="BJ54" s="174" t="str">
        <f t="shared" si="61"/>
        <v/>
      </c>
      <c r="BK54" s="42"/>
      <c r="BL54" s="117" t="str">
        <f t="shared" si="62"/>
        <v/>
      </c>
      <c r="BM54" s="16"/>
      <c r="BN54" s="16"/>
      <c r="BO54" s="16"/>
      <c r="BP54" s="16"/>
      <c r="BQ54" s="16"/>
      <c r="BR54" s="16"/>
      <c r="BS54" s="16"/>
      <c r="BT54" s="16"/>
      <c r="BU54" s="16"/>
      <c r="BV54" s="16"/>
      <c r="BW54" s="16"/>
      <c r="BX54" s="16"/>
      <c r="BY54" s="16"/>
    </row>
    <row r="55" spans="1:77" outlineLevel="1" x14ac:dyDescent="0.25">
      <c r="A55" s="44"/>
      <c r="B55" s="136"/>
      <c r="C55" s="166" t="str">
        <f t="shared" si="37"/>
        <v/>
      </c>
      <c r="D55" s="166" t="str">
        <f t="shared" si="37"/>
        <v/>
      </c>
      <c r="E55" s="166" t="str">
        <f t="shared" si="37"/>
        <v/>
      </c>
      <c r="F55" s="166" t="str">
        <f t="shared" si="37"/>
        <v/>
      </c>
      <c r="G55" s="166" t="str">
        <f t="shared" si="37"/>
        <v/>
      </c>
      <c r="H55" s="167" t="str">
        <f t="shared" si="38"/>
        <v/>
      </c>
      <c r="I55" s="20"/>
      <c r="J55" s="176"/>
      <c r="K55" s="174" t="str">
        <f t="shared" si="39"/>
        <v/>
      </c>
      <c r="L55" s="43"/>
      <c r="M55" s="174" t="str">
        <f t="shared" si="40"/>
        <v/>
      </c>
      <c r="N55" s="42"/>
      <c r="O55" s="117" t="str">
        <f t="shared" si="41"/>
        <v/>
      </c>
      <c r="P55" s="20"/>
      <c r="Q55" s="176"/>
      <c r="R55" s="174" t="str">
        <f t="shared" si="42"/>
        <v/>
      </c>
      <c r="S55" s="43"/>
      <c r="T55" s="174" t="str">
        <f t="shared" si="43"/>
        <v/>
      </c>
      <c r="U55" s="42"/>
      <c r="V55" s="117" t="str">
        <f t="shared" si="44"/>
        <v/>
      </c>
      <c r="W55" s="20"/>
      <c r="X55" s="176"/>
      <c r="Y55" s="174" t="str">
        <f t="shared" si="45"/>
        <v/>
      </c>
      <c r="Z55" s="43"/>
      <c r="AA55" s="174" t="str">
        <f t="shared" si="46"/>
        <v/>
      </c>
      <c r="AB55" s="42"/>
      <c r="AC55" s="117" t="str">
        <f t="shared" si="47"/>
        <v/>
      </c>
      <c r="AD55" s="20"/>
      <c r="AE55" s="176"/>
      <c r="AF55" s="174" t="str">
        <f t="shared" si="48"/>
        <v/>
      </c>
      <c r="AG55" s="43"/>
      <c r="AH55" s="174" t="str">
        <f t="shared" si="49"/>
        <v/>
      </c>
      <c r="AI55" s="42"/>
      <c r="AJ55" s="117" t="str">
        <f t="shared" si="50"/>
        <v/>
      </c>
      <c r="AK55" s="20"/>
      <c r="AL55" s="176"/>
      <c r="AM55" s="174" t="str">
        <f t="shared" si="51"/>
        <v/>
      </c>
      <c r="AN55" s="43"/>
      <c r="AO55" s="174" t="str">
        <f t="shared" si="52"/>
        <v/>
      </c>
      <c r="AP55" s="42"/>
      <c r="AQ55" s="117" t="str">
        <f t="shared" si="53"/>
        <v/>
      </c>
      <c r="AR55" s="20"/>
      <c r="AS55" s="176"/>
      <c r="AT55" s="174" t="str">
        <f t="shared" si="54"/>
        <v/>
      </c>
      <c r="AU55" s="43"/>
      <c r="AV55" s="174" t="str">
        <f t="shared" si="55"/>
        <v/>
      </c>
      <c r="AW55" s="42"/>
      <c r="AX55" s="117" t="str">
        <f t="shared" si="56"/>
        <v/>
      </c>
      <c r="AY55" s="20"/>
      <c r="AZ55" s="176"/>
      <c r="BA55" s="174" t="str">
        <f t="shared" si="57"/>
        <v/>
      </c>
      <c r="BB55" s="43"/>
      <c r="BC55" s="174" t="str">
        <f t="shared" si="58"/>
        <v/>
      </c>
      <c r="BD55" s="42"/>
      <c r="BE55" s="117" t="str">
        <f t="shared" si="59"/>
        <v/>
      </c>
      <c r="BF55" s="20"/>
      <c r="BG55" s="176"/>
      <c r="BH55" s="174" t="str">
        <f t="shared" si="60"/>
        <v/>
      </c>
      <c r="BI55" s="43"/>
      <c r="BJ55" s="174" t="str">
        <f t="shared" si="61"/>
        <v/>
      </c>
      <c r="BK55" s="42"/>
      <c r="BL55" s="117" t="str">
        <f t="shared" si="62"/>
        <v/>
      </c>
      <c r="BM55" s="16"/>
      <c r="BN55" s="16"/>
      <c r="BO55" s="16"/>
      <c r="BP55" s="16"/>
      <c r="BQ55" s="16"/>
      <c r="BR55" s="16"/>
      <c r="BS55" s="16"/>
      <c r="BT55" s="16"/>
      <c r="BU55" s="16"/>
      <c r="BV55" s="16"/>
      <c r="BW55" s="16"/>
      <c r="BX55" s="16"/>
      <c r="BY55" s="16"/>
    </row>
    <row r="56" spans="1:77" ht="13" outlineLevel="1" thickBot="1" x14ac:dyDescent="0.3">
      <c r="A56" s="44"/>
      <c r="B56" s="136"/>
      <c r="C56" s="166" t="str">
        <f t="shared" si="37"/>
        <v/>
      </c>
      <c r="D56" s="166" t="str">
        <f t="shared" si="37"/>
        <v/>
      </c>
      <c r="E56" s="166" t="str">
        <f t="shared" si="37"/>
        <v/>
      </c>
      <c r="F56" s="166" t="str">
        <f t="shared" si="37"/>
        <v/>
      </c>
      <c r="G56" s="166" t="str">
        <f t="shared" si="37"/>
        <v/>
      </c>
      <c r="H56" s="167" t="str">
        <f t="shared" si="38"/>
        <v/>
      </c>
      <c r="I56" s="20"/>
      <c r="J56" s="176"/>
      <c r="K56" s="174" t="str">
        <f t="shared" si="39"/>
        <v/>
      </c>
      <c r="L56" s="154"/>
      <c r="M56" s="174" t="str">
        <f t="shared" si="40"/>
        <v/>
      </c>
      <c r="N56" s="45"/>
      <c r="O56" s="117" t="str">
        <f t="shared" si="41"/>
        <v/>
      </c>
      <c r="P56" s="20"/>
      <c r="Q56" s="176"/>
      <c r="R56" s="174" t="str">
        <f t="shared" si="42"/>
        <v/>
      </c>
      <c r="S56" s="154"/>
      <c r="T56" s="174" t="str">
        <f t="shared" si="43"/>
        <v/>
      </c>
      <c r="U56" s="45"/>
      <c r="V56" s="117" t="str">
        <f t="shared" si="44"/>
        <v/>
      </c>
      <c r="W56" s="20"/>
      <c r="X56" s="176"/>
      <c r="Y56" s="174" t="str">
        <f t="shared" si="45"/>
        <v/>
      </c>
      <c r="Z56" s="154"/>
      <c r="AA56" s="174" t="str">
        <f t="shared" si="46"/>
        <v/>
      </c>
      <c r="AB56" s="45"/>
      <c r="AC56" s="117" t="str">
        <f t="shared" si="47"/>
        <v/>
      </c>
      <c r="AD56" s="20"/>
      <c r="AE56" s="176"/>
      <c r="AF56" s="174" t="str">
        <f t="shared" si="48"/>
        <v/>
      </c>
      <c r="AG56" s="154"/>
      <c r="AH56" s="174" t="str">
        <f t="shared" si="49"/>
        <v/>
      </c>
      <c r="AI56" s="45"/>
      <c r="AJ56" s="117" t="str">
        <f t="shared" si="50"/>
        <v/>
      </c>
      <c r="AK56" s="20"/>
      <c r="AL56" s="176"/>
      <c r="AM56" s="174" t="str">
        <f t="shared" si="51"/>
        <v/>
      </c>
      <c r="AN56" s="154"/>
      <c r="AO56" s="174" t="str">
        <f t="shared" si="52"/>
        <v/>
      </c>
      <c r="AP56" s="45"/>
      <c r="AQ56" s="117" t="str">
        <f t="shared" si="53"/>
        <v/>
      </c>
      <c r="AR56" s="20"/>
      <c r="AS56" s="176"/>
      <c r="AT56" s="174" t="str">
        <f t="shared" si="54"/>
        <v/>
      </c>
      <c r="AU56" s="154"/>
      <c r="AV56" s="174" t="str">
        <f t="shared" si="55"/>
        <v/>
      </c>
      <c r="AW56" s="45"/>
      <c r="AX56" s="117" t="str">
        <f t="shared" si="56"/>
        <v/>
      </c>
      <c r="AY56" s="20"/>
      <c r="AZ56" s="176"/>
      <c r="BA56" s="174" t="str">
        <f t="shared" si="57"/>
        <v/>
      </c>
      <c r="BB56" s="154"/>
      <c r="BC56" s="174" t="str">
        <f t="shared" si="58"/>
        <v/>
      </c>
      <c r="BD56" s="45"/>
      <c r="BE56" s="117" t="str">
        <f t="shared" si="59"/>
        <v/>
      </c>
      <c r="BF56" s="20"/>
      <c r="BG56" s="176"/>
      <c r="BH56" s="174" t="str">
        <f t="shared" si="60"/>
        <v/>
      </c>
      <c r="BI56" s="154"/>
      <c r="BJ56" s="174" t="str">
        <f t="shared" si="61"/>
        <v/>
      </c>
      <c r="BK56" s="45"/>
      <c r="BL56" s="117" t="str">
        <f t="shared" si="62"/>
        <v/>
      </c>
      <c r="BM56" s="16"/>
      <c r="BN56" s="16"/>
      <c r="BO56" s="16"/>
      <c r="BP56" s="16"/>
      <c r="BQ56" s="16"/>
      <c r="BR56" s="16"/>
      <c r="BS56" s="16"/>
      <c r="BT56" s="16"/>
      <c r="BU56" s="16"/>
      <c r="BV56" s="16"/>
      <c r="BW56" s="16"/>
      <c r="BX56" s="16"/>
      <c r="BY56" s="16"/>
    </row>
    <row r="57" spans="1:77" ht="13.5" outlineLevel="1" thickBot="1" x14ac:dyDescent="0.35">
      <c r="A57" s="46" t="s">
        <v>20</v>
      </c>
      <c r="B57" s="90"/>
      <c r="C57" s="149">
        <f>SUM(C47:C56)</f>
        <v>0</v>
      </c>
      <c r="D57" s="133">
        <f>SUM(D47:D56)</f>
        <v>0</v>
      </c>
      <c r="E57" s="133">
        <f>SUM(E47:E56)</f>
        <v>0</v>
      </c>
      <c r="F57" s="73">
        <f>SUM(F47:F56)</f>
        <v>0</v>
      </c>
      <c r="G57" s="133">
        <f>SUM(G47:G56)</f>
        <v>0</v>
      </c>
      <c r="H57" s="67" t="str">
        <f>IFERROR((F57-D57)/D57,"")</f>
        <v/>
      </c>
      <c r="I57" s="21"/>
      <c r="J57" s="155">
        <f>SUM(J47:J56)</f>
        <v>0</v>
      </c>
      <c r="K57" s="130">
        <f>SUM(K47:K56)</f>
        <v>0</v>
      </c>
      <c r="L57" s="48">
        <f>SUM(L47:L56)</f>
        <v>0</v>
      </c>
      <c r="M57" s="48">
        <f>SUM(M47:M56)</f>
        <v>0</v>
      </c>
      <c r="N57" s="48">
        <f>SUM(N47:N56)</f>
        <v>0</v>
      </c>
      <c r="O57" s="67" t="str">
        <f>IFERROR((M57-K57)/K57,"")</f>
        <v/>
      </c>
      <c r="P57" s="21"/>
      <c r="Q57" s="155">
        <f>SUM(Q47:Q56)</f>
        <v>0</v>
      </c>
      <c r="R57" s="130">
        <f>SUM(R47:R56)</f>
        <v>0</v>
      </c>
      <c r="S57" s="48">
        <f>SUM(S47:S56)</f>
        <v>0</v>
      </c>
      <c r="T57" s="48">
        <f>SUM(T47:T56)</f>
        <v>0</v>
      </c>
      <c r="U57" s="48">
        <f>SUM(U47:U56)</f>
        <v>0</v>
      </c>
      <c r="V57" s="67" t="str">
        <f>IFERROR((T57-R57)/R57,"")</f>
        <v/>
      </c>
      <c r="W57" s="21"/>
      <c r="X57" s="155">
        <f>SUM(X47:X56)</f>
        <v>0</v>
      </c>
      <c r="Y57" s="130">
        <f>SUM(Y47:Y56)</f>
        <v>0</v>
      </c>
      <c r="Z57" s="48">
        <f>SUM(Z47:Z56)</f>
        <v>0</v>
      </c>
      <c r="AA57" s="48">
        <f>SUM(AA47:AA56)</f>
        <v>0</v>
      </c>
      <c r="AB57" s="48">
        <f>SUM(AB47:AB56)</f>
        <v>0</v>
      </c>
      <c r="AC57" s="67" t="str">
        <f>IFERROR((AA57-Y57)/Y57,"")</f>
        <v/>
      </c>
      <c r="AD57" s="21"/>
      <c r="AE57" s="155">
        <f>SUM(AE47:AE56)</f>
        <v>0</v>
      </c>
      <c r="AF57" s="130">
        <f>SUM(AF47:AF56)</f>
        <v>0</v>
      </c>
      <c r="AG57" s="48">
        <f>SUM(AG47:AG56)</f>
        <v>0</v>
      </c>
      <c r="AH57" s="48">
        <f>SUM(AH47:AH56)</f>
        <v>0</v>
      </c>
      <c r="AI57" s="48">
        <f>SUM(AI47:AI56)</f>
        <v>0</v>
      </c>
      <c r="AJ57" s="67" t="str">
        <f>IFERROR((AH57-AF57)/AF57,"")</f>
        <v/>
      </c>
      <c r="AK57" s="21"/>
      <c r="AL57" s="155">
        <f>SUM(AL47:AL56)</f>
        <v>0</v>
      </c>
      <c r="AM57" s="130">
        <f>SUM(AM47:AM56)</f>
        <v>0</v>
      </c>
      <c r="AN57" s="48">
        <f>SUM(AN47:AN56)</f>
        <v>0</v>
      </c>
      <c r="AO57" s="48">
        <f>SUM(AO47:AO56)</f>
        <v>0</v>
      </c>
      <c r="AP57" s="48">
        <f>SUM(AP47:AP56)</f>
        <v>0</v>
      </c>
      <c r="AQ57" s="67" t="str">
        <f>IFERROR((AO57-AM57)/AM57,"")</f>
        <v/>
      </c>
      <c r="AR57" s="21"/>
      <c r="AS57" s="155">
        <f>SUM(AS47:AS56)</f>
        <v>0</v>
      </c>
      <c r="AT57" s="130">
        <f>SUM(AT47:AT56)</f>
        <v>0</v>
      </c>
      <c r="AU57" s="48">
        <f>SUM(AU47:AU56)</f>
        <v>0</v>
      </c>
      <c r="AV57" s="48">
        <f>SUM(AV47:AV56)</f>
        <v>0</v>
      </c>
      <c r="AW57" s="48">
        <f>SUM(AW47:AW56)</f>
        <v>0</v>
      </c>
      <c r="AX57" s="67" t="str">
        <f>IFERROR((AV57-AT57)/AT57,"")</f>
        <v/>
      </c>
      <c r="AY57" s="21"/>
      <c r="AZ57" s="155">
        <f>SUM(AZ47:AZ56)</f>
        <v>0</v>
      </c>
      <c r="BA57" s="130">
        <f>SUM(BA47:BA56)</f>
        <v>0</v>
      </c>
      <c r="BB57" s="48">
        <f>SUM(BB47:BB56)</f>
        <v>0</v>
      </c>
      <c r="BC57" s="48">
        <f>SUM(BC47:BC56)</f>
        <v>0</v>
      </c>
      <c r="BD57" s="48">
        <f>SUM(BD47:BD56)</f>
        <v>0</v>
      </c>
      <c r="BE57" s="67" t="str">
        <f>IFERROR((BC57-BA57)/BA57,"")</f>
        <v/>
      </c>
      <c r="BF57" s="21"/>
      <c r="BG57" s="155">
        <f>SUM(BG47:BG56)</f>
        <v>0</v>
      </c>
      <c r="BH57" s="130">
        <f>SUM(BH47:BH56)</f>
        <v>0</v>
      </c>
      <c r="BI57" s="48">
        <f>SUM(BI47:BI56)</f>
        <v>0</v>
      </c>
      <c r="BJ57" s="48">
        <f>SUM(BJ47:BJ56)</f>
        <v>0</v>
      </c>
      <c r="BK57" s="48">
        <f>SUM(BK47:BK56)</f>
        <v>0</v>
      </c>
      <c r="BL57" s="67" t="str">
        <f>IFERROR((BJ57-BH57)/BH57,"")</f>
        <v/>
      </c>
      <c r="BM57" s="16"/>
      <c r="BN57" s="16"/>
      <c r="BO57" s="16"/>
      <c r="BP57" s="16"/>
      <c r="BQ57" s="16"/>
      <c r="BR57" s="16"/>
      <c r="BS57" s="16"/>
      <c r="BT57" s="16"/>
      <c r="BU57" s="16"/>
      <c r="BV57" s="16"/>
      <c r="BW57" s="16"/>
      <c r="BX57" s="16"/>
      <c r="BY57" s="16"/>
    </row>
    <row r="58" spans="1:77" ht="13.5" outlineLevel="1" thickBot="1" x14ac:dyDescent="0.35">
      <c r="A58" s="49"/>
      <c r="B58" s="22"/>
      <c r="C58" s="22"/>
      <c r="D58" s="37"/>
      <c r="E58" s="50"/>
      <c r="F58" s="50"/>
      <c r="G58" s="50"/>
      <c r="H58" s="51"/>
      <c r="I58" s="20"/>
      <c r="J58" s="20"/>
      <c r="K58" s="52"/>
      <c r="L58" s="52"/>
      <c r="M58" s="52"/>
      <c r="N58" s="52"/>
      <c r="O58" s="51"/>
      <c r="P58" s="20"/>
      <c r="Q58" s="20"/>
      <c r="R58" s="52"/>
      <c r="S58" s="52"/>
      <c r="T58" s="52"/>
      <c r="U58" s="52"/>
      <c r="V58" s="51"/>
      <c r="W58" s="20"/>
      <c r="X58" s="20"/>
      <c r="Y58" s="52"/>
      <c r="Z58" s="52"/>
      <c r="AA58" s="52"/>
      <c r="AB58" s="52"/>
      <c r="AC58" s="51"/>
      <c r="AD58" s="20"/>
      <c r="AE58" s="20"/>
      <c r="AF58" s="52"/>
      <c r="AG58" s="52"/>
      <c r="AH58" s="52"/>
      <c r="AI58" s="52"/>
      <c r="AJ58" s="51"/>
      <c r="AK58" s="20"/>
      <c r="AL58" s="20"/>
      <c r="AM58" s="52"/>
      <c r="AN58" s="52"/>
      <c r="AO58" s="52"/>
      <c r="AP58" s="52"/>
      <c r="AQ58" s="51"/>
      <c r="AR58" s="20"/>
      <c r="AS58" s="20"/>
      <c r="AT58" s="52"/>
      <c r="AU58" s="52"/>
      <c r="AV58" s="52"/>
      <c r="AW58" s="52"/>
      <c r="AX58" s="51"/>
      <c r="AY58" s="20"/>
      <c r="AZ58" s="20"/>
      <c r="BA58" s="52"/>
      <c r="BB58" s="52"/>
      <c r="BC58" s="52"/>
      <c r="BD58" s="52"/>
      <c r="BE58" s="51"/>
      <c r="BF58" s="20"/>
      <c r="BG58" s="20"/>
      <c r="BH58" s="52"/>
      <c r="BI58" s="52"/>
      <c r="BJ58" s="52"/>
      <c r="BK58" s="52"/>
      <c r="BL58" s="51"/>
      <c r="BM58" s="16"/>
      <c r="BN58" s="16"/>
      <c r="BO58" s="16"/>
      <c r="BP58" s="16"/>
      <c r="BQ58" s="16"/>
      <c r="BR58" s="16"/>
      <c r="BS58" s="16"/>
      <c r="BT58" s="16"/>
      <c r="BU58" s="16"/>
      <c r="BV58" s="16"/>
      <c r="BW58" s="16"/>
      <c r="BX58" s="16"/>
      <c r="BY58" s="16"/>
    </row>
    <row r="59" spans="1:77" ht="13.5" outlineLevel="1" thickBot="1" x14ac:dyDescent="0.35">
      <c r="A59" s="64" t="s">
        <v>21</v>
      </c>
      <c r="B59" s="88"/>
      <c r="C59" s="88"/>
      <c r="D59" s="65"/>
      <c r="E59" s="66"/>
      <c r="F59" s="66"/>
      <c r="G59" s="66"/>
      <c r="H59" s="63"/>
      <c r="I59" s="20"/>
      <c r="J59" s="61"/>
      <c r="K59" s="62"/>
      <c r="L59" s="62"/>
      <c r="M59" s="62"/>
      <c r="N59" s="62"/>
      <c r="O59" s="63"/>
      <c r="P59" s="20"/>
      <c r="Q59" s="61"/>
      <c r="R59" s="62"/>
      <c r="S59" s="62"/>
      <c r="T59" s="62"/>
      <c r="U59" s="62"/>
      <c r="V59" s="63"/>
      <c r="W59" s="20"/>
      <c r="X59" s="61"/>
      <c r="Y59" s="62"/>
      <c r="Z59" s="62"/>
      <c r="AA59" s="62"/>
      <c r="AB59" s="62"/>
      <c r="AC59" s="63"/>
      <c r="AD59" s="20"/>
      <c r="AE59" s="61"/>
      <c r="AF59" s="62"/>
      <c r="AG59" s="62"/>
      <c r="AH59" s="62"/>
      <c r="AI59" s="62"/>
      <c r="AJ59" s="63"/>
      <c r="AK59" s="20"/>
      <c r="AL59" s="61"/>
      <c r="AM59" s="62"/>
      <c r="AN59" s="62"/>
      <c r="AO59" s="62"/>
      <c r="AP59" s="62"/>
      <c r="AQ59" s="63"/>
      <c r="AR59" s="20"/>
      <c r="AS59" s="61"/>
      <c r="AT59" s="62"/>
      <c r="AU59" s="62"/>
      <c r="AV59" s="62"/>
      <c r="AW59" s="62"/>
      <c r="AX59" s="63"/>
      <c r="AY59" s="20"/>
      <c r="AZ59" s="61"/>
      <c r="BA59" s="62"/>
      <c r="BB59" s="62"/>
      <c r="BC59" s="62"/>
      <c r="BD59" s="62"/>
      <c r="BE59" s="63"/>
      <c r="BF59" s="20"/>
      <c r="BG59" s="61"/>
      <c r="BH59" s="62"/>
      <c r="BI59" s="62"/>
      <c r="BJ59" s="62"/>
      <c r="BK59" s="62"/>
      <c r="BL59" s="63"/>
      <c r="BM59" s="16"/>
      <c r="BN59" s="16"/>
      <c r="BO59" s="16"/>
      <c r="BP59" s="16"/>
      <c r="BQ59" s="16"/>
      <c r="BR59" s="16"/>
      <c r="BS59" s="16"/>
      <c r="BT59" s="16"/>
      <c r="BU59" s="16"/>
      <c r="BV59" s="16"/>
      <c r="BW59" s="16"/>
      <c r="BX59" s="16"/>
      <c r="BY59" s="16"/>
    </row>
    <row r="60" spans="1:77" outlineLevel="1" x14ac:dyDescent="0.25">
      <c r="A60" s="54"/>
      <c r="B60" s="137"/>
      <c r="C60" s="111"/>
      <c r="D60" s="112" t="str">
        <f t="shared" ref="D60:F65" si="63">IF(SUMIFS($K60:$BL60,$K$15:$BL$15,D$15)=0,"",SUMIFS($K60:$BL60,$K$15:$BL$15,D$15))</f>
        <v/>
      </c>
      <c r="E60" s="112" t="str">
        <f t="shared" si="63"/>
        <v/>
      </c>
      <c r="F60" s="112" t="str">
        <f t="shared" si="63"/>
        <v/>
      </c>
      <c r="G60" s="112" t="str">
        <f t="shared" ref="G60:G65" si="64">IF(SUMIFS($K60:$BL60,$K$15:$BL$15,G$15)=0,"",SUMIFS($K60:$BE60,$K$15:$BE$15,G$15))</f>
        <v/>
      </c>
      <c r="H60" s="113" t="str">
        <f>IFERROR((F60-D60)/D60,"")</f>
        <v/>
      </c>
      <c r="I60" s="20"/>
      <c r="J60" s="151"/>
      <c r="K60" s="145"/>
      <c r="L60" s="175"/>
      <c r="M60" s="147"/>
      <c r="O60" s="117" t="str">
        <f>IFERROR((M60-K60)/K60,"")</f>
        <v/>
      </c>
      <c r="P60" s="20"/>
      <c r="Q60" s="151"/>
      <c r="R60" s="145"/>
      <c r="S60" s="175"/>
      <c r="T60" s="147"/>
      <c r="V60" s="117" t="str">
        <f>IFERROR((T60-R60)/R60,"")</f>
        <v/>
      </c>
      <c r="W60" s="20"/>
      <c r="X60" s="151"/>
      <c r="Y60" s="145"/>
      <c r="Z60" s="175"/>
      <c r="AA60" s="147"/>
      <c r="AC60" s="117" t="str">
        <f>IFERROR((AA60-Y60)/Y60,"")</f>
        <v/>
      </c>
      <c r="AD60" s="20"/>
      <c r="AE60" s="151"/>
      <c r="AF60" s="145"/>
      <c r="AG60" s="175"/>
      <c r="AH60" s="147"/>
      <c r="AJ60" s="117" t="str">
        <f>IFERROR((AH60-AF60)/AF60,"")</f>
        <v/>
      </c>
      <c r="AK60" s="20"/>
      <c r="AL60" s="151"/>
      <c r="AM60" s="145"/>
      <c r="AN60" s="175"/>
      <c r="AO60" s="147"/>
      <c r="AQ60" s="117" t="str">
        <f>IFERROR((AO60-AM60)/AM60,"")</f>
        <v/>
      </c>
      <c r="AR60" s="20"/>
      <c r="AS60" s="151"/>
      <c r="AT60" s="145"/>
      <c r="AU60" s="175"/>
      <c r="AV60" s="147"/>
      <c r="AX60" s="117" t="str">
        <f>IFERROR((AV60-AT60)/AT60,"")</f>
        <v/>
      </c>
      <c r="AY60" s="20"/>
      <c r="AZ60" s="151"/>
      <c r="BA60" s="145"/>
      <c r="BB60" s="175"/>
      <c r="BC60" s="147"/>
      <c r="BE60" s="117" t="str">
        <f>IFERROR((BC60-BA60)/BA60,"")</f>
        <v/>
      </c>
      <c r="BF60" s="20"/>
      <c r="BG60" s="151"/>
      <c r="BH60" s="145"/>
      <c r="BI60" s="175"/>
      <c r="BJ60" s="147"/>
      <c r="BL60" s="117" t="str">
        <f>IFERROR((BJ60-BH60)/BH60,"")</f>
        <v/>
      </c>
      <c r="BM60" s="16"/>
      <c r="BN60" s="16"/>
      <c r="BO60" s="16"/>
      <c r="BP60" s="16"/>
      <c r="BQ60" s="16"/>
      <c r="BR60" s="16"/>
      <c r="BS60" s="16"/>
      <c r="BT60" s="16"/>
      <c r="BU60" s="16"/>
      <c r="BV60" s="16"/>
      <c r="BW60" s="16"/>
      <c r="BX60" s="16"/>
      <c r="BY60" s="16"/>
    </row>
    <row r="61" spans="1:77" outlineLevel="1" x14ac:dyDescent="0.25">
      <c r="A61" s="41"/>
      <c r="B61" s="114"/>
      <c r="C61" s="114"/>
      <c r="D61" s="112" t="str">
        <f t="shared" si="63"/>
        <v/>
      </c>
      <c r="E61" s="112" t="str">
        <f t="shared" si="63"/>
        <v/>
      </c>
      <c r="F61" s="112" t="str">
        <f t="shared" si="63"/>
        <v/>
      </c>
      <c r="G61" s="112" t="str">
        <f t="shared" si="64"/>
        <v/>
      </c>
      <c r="H61" s="113" t="str">
        <f t="shared" ref="H61:H65" si="65">IFERROR((F61-D61)/D61,"")</f>
        <v/>
      </c>
      <c r="I61" s="20"/>
      <c r="J61" s="142"/>
      <c r="K61" s="146"/>
      <c r="L61" s="178"/>
      <c r="M61" s="147"/>
      <c r="N61" s="56"/>
      <c r="O61" s="117" t="str">
        <f t="shared" ref="O61:O65" si="66">IFERROR((M61-K61)/K61,"")</f>
        <v/>
      </c>
      <c r="P61" s="20"/>
      <c r="Q61" s="142"/>
      <c r="R61" s="146"/>
      <c r="S61" s="178"/>
      <c r="T61" s="147"/>
      <c r="U61" s="56"/>
      <c r="V61" s="117" t="str">
        <f t="shared" ref="V61:V65" si="67">IFERROR((T61-R61)/R61,"")</f>
        <v/>
      </c>
      <c r="W61" s="20"/>
      <c r="X61" s="142"/>
      <c r="Y61" s="146"/>
      <c r="Z61" s="178"/>
      <c r="AA61" s="147"/>
      <c r="AB61" s="56"/>
      <c r="AC61" s="117" t="str">
        <f t="shared" ref="AC61:AC65" si="68">IFERROR((AA61-Y61)/Y61,"")</f>
        <v/>
      </c>
      <c r="AD61" s="20"/>
      <c r="AE61" s="142"/>
      <c r="AF61" s="146"/>
      <c r="AG61" s="178"/>
      <c r="AH61" s="147"/>
      <c r="AI61" s="56"/>
      <c r="AJ61" s="117" t="str">
        <f t="shared" ref="AJ61:AJ65" si="69">IFERROR((AH61-AF61)/AF61,"")</f>
        <v/>
      </c>
      <c r="AK61" s="20"/>
      <c r="AL61" s="142"/>
      <c r="AM61" s="146"/>
      <c r="AN61" s="178"/>
      <c r="AO61" s="147"/>
      <c r="AP61" s="56"/>
      <c r="AQ61" s="117" t="str">
        <f t="shared" ref="AQ61:AQ65" si="70">IFERROR((AO61-AM61)/AM61,"")</f>
        <v/>
      </c>
      <c r="AR61" s="20"/>
      <c r="AS61" s="142"/>
      <c r="AT61" s="146"/>
      <c r="AU61" s="178"/>
      <c r="AV61" s="147"/>
      <c r="AW61" s="56"/>
      <c r="AX61" s="117" t="str">
        <f t="shared" ref="AX61:AX65" si="71">IFERROR((AV61-AT61)/AT61,"")</f>
        <v/>
      </c>
      <c r="AY61" s="20"/>
      <c r="AZ61" s="142"/>
      <c r="BA61" s="146"/>
      <c r="BB61" s="178"/>
      <c r="BC61" s="147"/>
      <c r="BD61" s="56"/>
      <c r="BE61" s="117" t="str">
        <f t="shared" ref="BE61:BE65" si="72">IFERROR((BC61-BA61)/BA61,"")</f>
        <v/>
      </c>
      <c r="BF61" s="20"/>
      <c r="BG61" s="142"/>
      <c r="BH61" s="146"/>
      <c r="BI61" s="178"/>
      <c r="BJ61" s="147"/>
      <c r="BK61" s="56"/>
      <c r="BL61" s="117" t="str">
        <f t="shared" ref="BL61:BL65" si="73">IFERROR((BJ61-BH61)/BH61,"")</f>
        <v/>
      </c>
      <c r="BM61" s="16"/>
      <c r="BN61" s="16"/>
      <c r="BO61" s="16"/>
      <c r="BP61" s="16"/>
      <c r="BQ61" s="16"/>
      <c r="BR61" s="16"/>
      <c r="BS61" s="16"/>
      <c r="BT61" s="16"/>
      <c r="BU61" s="16"/>
      <c r="BV61" s="16"/>
      <c r="BW61" s="16"/>
      <c r="BX61" s="16"/>
      <c r="BY61" s="16"/>
    </row>
    <row r="62" spans="1:77" outlineLevel="1" x14ac:dyDescent="0.25">
      <c r="A62" s="41"/>
      <c r="B62" s="138"/>
      <c r="C62" s="114"/>
      <c r="D62" s="112" t="str">
        <f t="shared" si="63"/>
        <v/>
      </c>
      <c r="E62" s="112" t="str">
        <f t="shared" si="63"/>
        <v/>
      </c>
      <c r="F62" s="112" t="str">
        <f t="shared" si="63"/>
        <v/>
      </c>
      <c r="G62" s="112" t="str">
        <f t="shared" si="64"/>
        <v/>
      </c>
      <c r="H62" s="113" t="str">
        <f t="shared" si="65"/>
        <v/>
      </c>
      <c r="I62" s="20"/>
      <c r="J62" s="142"/>
      <c r="K62" s="146"/>
      <c r="L62" s="178"/>
      <c r="M62" s="147"/>
      <c r="N62" s="56"/>
      <c r="O62" s="117" t="str">
        <f t="shared" si="66"/>
        <v/>
      </c>
      <c r="P62" s="55"/>
      <c r="Q62" s="142"/>
      <c r="R62" s="146"/>
      <c r="S62" s="178"/>
      <c r="T62" s="147"/>
      <c r="U62" s="56"/>
      <c r="V62" s="117" t="str">
        <f t="shared" si="67"/>
        <v/>
      </c>
      <c r="W62" s="20"/>
      <c r="X62" s="142"/>
      <c r="Y62" s="146"/>
      <c r="Z62" s="178"/>
      <c r="AA62" s="147"/>
      <c r="AB62" s="56"/>
      <c r="AC62" s="117" t="str">
        <f t="shared" si="68"/>
        <v/>
      </c>
      <c r="AD62" s="20"/>
      <c r="AE62" s="142"/>
      <c r="AF62" s="146"/>
      <c r="AG62" s="178"/>
      <c r="AH62" s="147"/>
      <c r="AI62" s="56"/>
      <c r="AJ62" s="117" t="str">
        <f t="shared" si="69"/>
        <v/>
      </c>
      <c r="AK62" s="20"/>
      <c r="AL62" s="142"/>
      <c r="AM62" s="146"/>
      <c r="AN62" s="178"/>
      <c r="AO62" s="147"/>
      <c r="AP62" s="56"/>
      <c r="AQ62" s="117" t="str">
        <f t="shared" si="70"/>
        <v/>
      </c>
      <c r="AR62" s="20"/>
      <c r="AS62" s="142"/>
      <c r="AT62" s="146"/>
      <c r="AU62" s="178"/>
      <c r="AV62" s="147"/>
      <c r="AW62" s="56"/>
      <c r="AX62" s="117" t="str">
        <f t="shared" si="71"/>
        <v/>
      </c>
      <c r="AY62" s="20"/>
      <c r="AZ62" s="142"/>
      <c r="BA62" s="146"/>
      <c r="BB62" s="178"/>
      <c r="BC62" s="147"/>
      <c r="BD62" s="56"/>
      <c r="BE62" s="117" t="str">
        <f t="shared" si="72"/>
        <v/>
      </c>
      <c r="BF62" s="20"/>
      <c r="BG62" s="142"/>
      <c r="BH62" s="146"/>
      <c r="BI62" s="178"/>
      <c r="BJ62" s="147"/>
      <c r="BK62" s="56"/>
      <c r="BL62" s="117" t="str">
        <f t="shared" si="73"/>
        <v/>
      </c>
      <c r="BM62" s="16"/>
      <c r="BN62" s="16"/>
      <c r="BO62" s="16"/>
      <c r="BP62" s="16"/>
      <c r="BQ62" s="16"/>
      <c r="BR62" s="16"/>
      <c r="BS62" s="16"/>
      <c r="BT62" s="16"/>
      <c r="BU62" s="16"/>
      <c r="BV62" s="16"/>
      <c r="BW62" s="16"/>
      <c r="BX62" s="16"/>
      <c r="BY62" s="16"/>
    </row>
    <row r="63" spans="1:77" outlineLevel="1" x14ac:dyDescent="0.25">
      <c r="A63" s="41"/>
      <c r="B63" s="138"/>
      <c r="C63" s="114"/>
      <c r="D63" s="112" t="str">
        <f t="shared" si="63"/>
        <v/>
      </c>
      <c r="E63" s="112" t="str">
        <f t="shared" si="63"/>
        <v/>
      </c>
      <c r="F63" s="112" t="str">
        <f t="shared" si="63"/>
        <v/>
      </c>
      <c r="G63" s="112" t="str">
        <f t="shared" si="64"/>
        <v/>
      </c>
      <c r="H63" s="113" t="str">
        <f t="shared" si="65"/>
        <v/>
      </c>
      <c r="I63" s="20"/>
      <c r="J63" s="142"/>
      <c r="K63" s="146"/>
      <c r="L63" s="178"/>
      <c r="M63" s="147"/>
      <c r="N63" s="56"/>
      <c r="O63" s="117" t="str">
        <f t="shared" si="66"/>
        <v/>
      </c>
      <c r="P63" s="20"/>
      <c r="Q63" s="142"/>
      <c r="R63" s="146"/>
      <c r="S63" s="178"/>
      <c r="T63" s="147"/>
      <c r="U63" s="56"/>
      <c r="V63" s="117" t="str">
        <f t="shared" si="67"/>
        <v/>
      </c>
      <c r="W63" s="20"/>
      <c r="X63" s="142"/>
      <c r="Y63" s="146"/>
      <c r="Z63" s="178"/>
      <c r="AA63" s="147"/>
      <c r="AB63" s="56"/>
      <c r="AC63" s="117" t="str">
        <f t="shared" si="68"/>
        <v/>
      </c>
      <c r="AD63" s="20"/>
      <c r="AE63" s="142"/>
      <c r="AF63" s="146"/>
      <c r="AG63" s="178"/>
      <c r="AH63" s="147"/>
      <c r="AI63" s="56"/>
      <c r="AJ63" s="117" t="str">
        <f t="shared" si="69"/>
        <v/>
      </c>
      <c r="AK63" s="20"/>
      <c r="AL63" s="142"/>
      <c r="AM63" s="146"/>
      <c r="AN63" s="178"/>
      <c r="AO63" s="147"/>
      <c r="AP63" s="56"/>
      <c r="AQ63" s="117" t="str">
        <f t="shared" si="70"/>
        <v/>
      </c>
      <c r="AR63" s="20"/>
      <c r="AS63" s="142"/>
      <c r="AT63" s="146"/>
      <c r="AU63" s="178"/>
      <c r="AV63" s="147"/>
      <c r="AW63" s="56"/>
      <c r="AX63" s="117" t="str">
        <f t="shared" si="71"/>
        <v/>
      </c>
      <c r="AY63" s="20"/>
      <c r="AZ63" s="142"/>
      <c r="BA63" s="146"/>
      <c r="BB63" s="178"/>
      <c r="BC63" s="147"/>
      <c r="BD63" s="56"/>
      <c r="BE63" s="117" t="str">
        <f t="shared" si="72"/>
        <v/>
      </c>
      <c r="BF63" s="20"/>
      <c r="BG63" s="142"/>
      <c r="BH63" s="146"/>
      <c r="BI63" s="178"/>
      <c r="BJ63" s="147"/>
      <c r="BK63" s="56"/>
      <c r="BL63" s="117" t="str">
        <f t="shared" si="73"/>
        <v/>
      </c>
      <c r="BM63" s="16"/>
      <c r="BN63" s="16"/>
      <c r="BO63" s="16"/>
      <c r="BP63" s="16"/>
      <c r="BQ63" s="16"/>
      <c r="BR63" s="16"/>
      <c r="BS63" s="16"/>
      <c r="BT63" s="16"/>
      <c r="BU63" s="16"/>
      <c r="BV63" s="16"/>
      <c r="BW63" s="16"/>
      <c r="BX63" s="16"/>
      <c r="BY63" s="16"/>
    </row>
    <row r="64" spans="1:77" outlineLevel="1" x14ac:dyDescent="0.25">
      <c r="A64" s="41"/>
      <c r="B64" s="138"/>
      <c r="C64" s="114"/>
      <c r="D64" s="112" t="str">
        <f t="shared" si="63"/>
        <v/>
      </c>
      <c r="E64" s="112" t="str">
        <f t="shared" si="63"/>
        <v/>
      </c>
      <c r="F64" s="112" t="str">
        <f t="shared" si="63"/>
        <v/>
      </c>
      <c r="G64" s="112" t="str">
        <f t="shared" si="64"/>
        <v/>
      </c>
      <c r="H64" s="113" t="str">
        <f t="shared" si="65"/>
        <v/>
      </c>
      <c r="I64" s="20"/>
      <c r="J64" s="142"/>
      <c r="K64" s="146"/>
      <c r="L64" s="178"/>
      <c r="M64" s="147"/>
      <c r="N64" s="56"/>
      <c r="O64" s="117" t="str">
        <f t="shared" si="66"/>
        <v/>
      </c>
      <c r="P64" s="20"/>
      <c r="Q64" s="142"/>
      <c r="R64" s="146"/>
      <c r="S64" s="178"/>
      <c r="T64" s="147"/>
      <c r="U64" s="56"/>
      <c r="V64" s="117" t="str">
        <f t="shared" si="67"/>
        <v/>
      </c>
      <c r="W64" s="20"/>
      <c r="X64" s="142"/>
      <c r="Y64" s="146"/>
      <c r="Z64" s="178"/>
      <c r="AA64" s="147"/>
      <c r="AB64" s="56"/>
      <c r="AC64" s="117" t="str">
        <f t="shared" si="68"/>
        <v/>
      </c>
      <c r="AD64" s="20"/>
      <c r="AE64" s="142"/>
      <c r="AF64" s="146"/>
      <c r="AG64" s="178"/>
      <c r="AH64" s="147"/>
      <c r="AI64" s="56"/>
      <c r="AJ64" s="117" t="str">
        <f t="shared" si="69"/>
        <v/>
      </c>
      <c r="AK64" s="20"/>
      <c r="AL64" s="142"/>
      <c r="AM64" s="146"/>
      <c r="AN64" s="178"/>
      <c r="AO64" s="147"/>
      <c r="AP64" s="56"/>
      <c r="AQ64" s="117" t="str">
        <f t="shared" si="70"/>
        <v/>
      </c>
      <c r="AR64" s="20"/>
      <c r="AS64" s="142"/>
      <c r="AT64" s="146"/>
      <c r="AU64" s="178"/>
      <c r="AV64" s="147"/>
      <c r="AW64" s="56"/>
      <c r="AX64" s="117" t="str">
        <f t="shared" si="71"/>
        <v/>
      </c>
      <c r="AY64" s="20"/>
      <c r="AZ64" s="142"/>
      <c r="BA64" s="146"/>
      <c r="BB64" s="178"/>
      <c r="BC64" s="147"/>
      <c r="BD64" s="56"/>
      <c r="BE64" s="117" t="str">
        <f t="shared" si="72"/>
        <v/>
      </c>
      <c r="BF64" s="20"/>
      <c r="BG64" s="142"/>
      <c r="BH64" s="146"/>
      <c r="BI64" s="178"/>
      <c r="BJ64" s="147"/>
      <c r="BK64" s="56"/>
      <c r="BL64" s="117" t="str">
        <f t="shared" si="73"/>
        <v/>
      </c>
      <c r="BM64" s="16"/>
      <c r="BN64" s="16"/>
      <c r="BO64" s="16"/>
      <c r="BP64" s="16"/>
      <c r="BQ64" s="16"/>
      <c r="BR64" s="16"/>
      <c r="BS64" s="16"/>
      <c r="BT64" s="16"/>
      <c r="BU64" s="16"/>
      <c r="BV64" s="16"/>
      <c r="BW64" s="16"/>
      <c r="BX64" s="16"/>
      <c r="BY64" s="16"/>
    </row>
    <row r="65" spans="1:77" ht="13" outlineLevel="1" thickBot="1" x14ac:dyDescent="0.3">
      <c r="A65" s="44"/>
      <c r="B65" s="137"/>
      <c r="C65" s="115"/>
      <c r="D65" s="116" t="str">
        <f t="shared" si="63"/>
        <v/>
      </c>
      <c r="E65" s="116" t="str">
        <f t="shared" si="63"/>
        <v/>
      </c>
      <c r="F65" s="116" t="str">
        <f t="shared" si="63"/>
        <v/>
      </c>
      <c r="G65" s="116" t="str">
        <f t="shared" si="64"/>
        <v/>
      </c>
      <c r="H65" s="113" t="str">
        <f t="shared" si="65"/>
        <v/>
      </c>
      <c r="I65" s="20"/>
      <c r="J65" s="152"/>
      <c r="K65" s="148"/>
      <c r="L65" s="179"/>
      <c r="M65" s="147"/>
      <c r="N65" s="57"/>
      <c r="O65" s="117" t="str">
        <f t="shared" si="66"/>
        <v/>
      </c>
      <c r="P65" s="20"/>
      <c r="Q65" s="152"/>
      <c r="R65" s="148"/>
      <c r="S65" s="179"/>
      <c r="T65" s="147"/>
      <c r="U65" s="57"/>
      <c r="V65" s="117" t="str">
        <f t="shared" si="67"/>
        <v/>
      </c>
      <c r="W65" s="20"/>
      <c r="X65" s="152"/>
      <c r="Y65" s="148"/>
      <c r="Z65" s="179"/>
      <c r="AA65" s="147"/>
      <c r="AB65" s="57"/>
      <c r="AC65" s="117" t="str">
        <f t="shared" si="68"/>
        <v/>
      </c>
      <c r="AD65" s="20"/>
      <c r="AE65" s="152"/>
      <c r="AF65" s="148"/>
      <c r="AG65" s="179"/>
      <c r="AH65" s="147"/>
      <c r="AI65" s="57"/>
      <c r="AJ65" s="117" t="str">
        <f t="shared" si="69"/>
        <v/>
      </c>
      <c r="AK65" s="20"/>
      <c r="AL65" s="152"/>
      <c r="AM65" s="148"/>
      <c r="AN65" s="179"/>
      <c r="AO65" s="147"/>
      <c r="AP65" s="57"/>
      <c r="AQ65" s="117" t="str">
        <f t="shared" si="70"/>
        <v/>
      </c>
      <c r="AR65" s="20"/>
      <c r="AS65" s="152"/>
      <c r="AT65" s="148"/>
      <c r="AU65" s="179"/>
      <c r="AV65" s="147"/>
      <c r="AW65" s="57"/>
      <c r="AX65" s="117" t="str">
        <f t="shared" si="71"/>
        <v/>
      </c>
      <c r="AY65" s="20"/>
      <c r="AZ65" s="152"/>
      <c r="BA65" s="148"/>
      <c r="BB65" s="179"/>
      <c r="BC65" s="147"/>
      <c r="BD65" s="57"/>
      <c r="BE65" s="117" t="str">
        <f t="shared" si="72"/>
        <v/>
      </c>
      <c r="BF65" s="20"/>
      <c r="BG65" s="152"/>
      <c r="BH65" s="148"/>
      <c r="BI65" s="179"/>
      <c r="BJ65" s="147"/>
      <c r="BK65" s="57"/>
      <c r="BL65" s="117" t="str">
        <f t="shared" si="73"/>
        <v/>
      </c>
      <c r="BM65" s="16"/>
      <c r="BN65" s="16"/>
      <c r="BO65" s="16"/>
      <c r="BP65" s="16"/>
      <c r="BQ65" s="16"/>
      <c r="BR65" s="16"/>
      <c r="BS65" s="16"/>
      <c r="BT65" s="16"/>
      <c r="BU65" s="16"/>
      <c r="BV65" s="16"/>
      <c r="BW65" s="16"/>
      <c r="BX65" s="16"/>
      <c r="BY65" s="16"/>
    </row>
    <row r="66" spans="1:77" ht="13.5" outlineLevel="1" thickBot="1" x14ac:dyDescent="0.35">
      <c r="A66" s="53" t="s">
        <v>22</v>
      </c>
      <c r="B66" s="89"/>
      <c r="C66" s="89"/>
      <c r="D66" s="48">
        <f>SUM(D60:D65)</f>
        <v>0</v>
      </c>
      <c r="E66" s="48">
        <f>SUM(E60:E65)</f>
        <v>0</v>
      </c>
      <c r="F66" s="48">
        <f>SUM(F60:F65)</f>
        <v>0</v>
      </c>
      <c r="G66" s="48">
        <f>SUM(G60:G65)</f>
        <v>0</v>
      </c>
      <c r="H66" s="171" t="str">
        <f>IFERROR((F66-D66)/D66,"")</f>
        <v/>
      </c>
      <c r="I66" s="22"/>
      <c r="J66" s="58"/>
      <c r="K66" s="153">
        <f>SUM(K60:K65)</f>
        <v>0</v>
      </c>
      <c r="L66" s="59">
        <f>SUM(L60:L65)</f>
        <v>0</v>
      </c>
      <c r="M66" s="48">
        <f>SUM(M60:M65)</f>
        <v>0</v>
      </c>
      <c r="N66" s="48">
        <f>SUM(N60:N65)</f>
        <v>0</v>
      </c>
      <c r="O66" s="67" t="str">
        <f>IFERROR((M66-K66)/K66,"")</f>
        <v/>
      </c>
      <c r="P66" s="22"/>
      <c r="Q66" s="58"/>
      <c r="R66" s="153">
        <f>SUM(R60:R65)</f>
        <v>0</v>
      </c>
      <c r="S66" s="59">
        <f>SUM(S60:S65)</f>
        <v>0</v>
      </c>
      <c r="T66" s="48">
        <f>SUM(T60:T65)</f>
        <v>0</v>
      </c>
      <c r="U66" s="48">
        <f>SUM(U60:U65)</f>
        <v>0</v>
      </c>
      <c r="V66" s="67" t="str">
        <f>IFERROR((T66-R66)/R66,"")</f>
        <v/>
      </c>
      <c r="W66" s="22"/>
      <c r="X66" s="58"/>
      <c r="Y66" s="153">
        <f>SUM(Y60:Y65)</f>
        <v>0</v>
      </c>
      <c r="Z66" s="59">
        <f>SUM(Z60:Z65)</f>
        <v>0</v>
      </c>
      <c r="AA66" s="48">
        <f>SUM(AA60:AA65)</f>
        <v>0</v>
      </c>
      <c r="AB66" s="48">
        <f>SUM(AB60:AB65)</f>
        <v>0</v>
      </c>
      <c r="AC66" s="67" t="str">
        <f>IFERROR((AA66-Y66)/Y66,"")</f>
        <v/>
      </c>
      <c r="AD66" s="22"/>
      <c r="AE66" s="58"/>
      <c r="AF66" s="153">
        <f>SUM(AF60:AF65)</f>
        <v>0</v>
      </c>
      <c r="AG66" s="59">
        <f>SUM(AG60:AG65)</f>
        <v>0</v>
      </c>
      <c r="AH66" s="48">
        <f>SUM(AH60:AH65)</f>
        <v>0</v>
      </c>
      <c r="AI66" s="48">
        <f>SUM(AI60:AI65)</f>
        <v>0</v>
      </c>
      <c r="AJ66" s="67" t="str">
        <f>IFERROR((AH66-AF66)/AF66,"")</f>
        <v/>
      </c>
      <c r="AK66" s="22"/>
      <c r="AL66" s="58"/>
      <c r="AM66" s="153">
        <f>SUM(AM60:AM65)</f>
        <v>0</v>
      </c>
      <c r="AN66" s="59">
        <f>SUM(AN60:AN65)</f>
        <v>0</v>
      </c>
      <c r="AO66" s="48">
        <f>SUM(AO60:AO65)</f>
        <v>0</v>
      </c>
      <c r="AP66" s="48">
        <f>SUM(AP60:AP65)</f>
        <v>0</v>
      </c>
      <c r="AQ66" s="67" t="str">
        <f>IFERROR((AO66-AM66)/AM66,"")</f>
        <v/>
      </c>
      <c r="AR66" s="22"/>
      <c r="AS66" s="58"/>
      <c r="AT66" s="153">
        <f>SUM(AT60:AT65)</f>
        <v>0</v>
      </c>
      <c r="AU66" s="59">
        <f>SUM(AU60:AU65)</f>
        <v>0</v>
      </c>
      <c r="AV66" s="48">
        <f>SUM(AV60:AV65)</f>
        <v>0</v>
      </c>
      <c r="AW66" s="48">
        <f>SUM(AW60:AW65)</f>
        <v>0</v>
      </c>
      <c r="AX66" s="67" t="str">
        <f>IFERROR((AV66-AT66)/AT66,"")</f>
        <v/>
      </c>
      <c r="AY66" s="22"/>
      <c r="AZ66" s="58"/>
      <c r="BA66" s="153">
        <f>SUM(BA60:BA65)</f>
        <v>0</v>
      </c>
      <c r="BB66" s="59">
        <f>SUM(BB60:BB65)</f>
        <v>0</v>
      </c>
      <c r="BC66" s="48">
        <f>SUM(BC60:BC65)</f>
        <v>0</v>
      </c>
      <c r="BD66" s="48">
        <f>SUM(BD60:BD65)</f>
        <v>0</v>
      </c>
      <c r="BE66" s="67" t="str">
        <f>IFERROR((BC66-BA66)/BA66,"")</f>
        <v/>
      </c>
      <c r="BF66" s="22"/>
      <c r="BG66" s="58"/>
      <c r="BH66" s="153">
        <f>SUM(BH60:BH65)</f>
        <v>0</v>
      </c>
      <c r="BI66" s="59">
        <f>SUM(BI60:BI65)</f>
        <v>0</v>
      </c>
      <c r="BJ66" s="48">
        <f>SUM(BJ60:BJ65)</f>
        <v>0</v>
      </c>
      <c r="BK66" s="48">
        <f>SUM(BK60:BK65)</f>
        <v>0</v>
      </c>
      <c r="BL66" s="67" t="str">
        <f>IFERROR((BJ66-BH66)/BH66,"")</f>
        <v/>
      </c>
      <c r="BM66" s="16"/>
      <c r="BN66" s="16"/>
      <c r="BO66" s="16"/>
      <c r="BP66" s="16"/>
      <c r="BQ66" s="16"/>
      <c r="BR66" s="16"/>
      <c r="BS66" s="16"/>
      <c r="BT66" s="16"/>
      <c r="BU66" s="16"/>
      <c r="BV66" s="16"/>
      <c r="BW66" s="16"/>
      <c r="BX66" s="16"/>
      <c r="BY66" s="16"/>
    </row>
    <row r="67" spans="1:77" ht="13.5" outlineLevel="1" thickBot="1" x14ac:dyDescent="0.35">
      <c r="A67" s="49"/>
      <c r="B67" s="22"/>
      <c r="C67" s="22"/>
      <c r="D67" s="37"/>
      <c r="E67" s="37"/>
      <c r="F67" s="37"/>
      <c r="G67" s="37"/>
      <c r="H67" s="19"/>
      <c r="I67" s="22"/>
      <c r="J67" s="22"/>
      <c r="K67" s="52"/>
      <c r="L67" s="52"/>
      <c r="M67" s="52"/>
      <c r="N67" s="52"/>
      <c r="O67" s="51"/>
      <c r="P67" s="22"/>
      <c r="Q67" s="22"/>
      <c r="R67" s="52"/>
      <c r="S67" s="52"/>
      <c r="T67" s="52"/>
      <c r="U67" s="52"/>
      <c r="V67" s="51"/>
      <c r="W67" s="22"/>
      <c r="X67" s="22"/>
      <c r="Y67" s="52"/>
      <c r="Z67" s="52"/>
      <c r="AA67" s="52"/>
      <c r="AB67" s="52"/>
      <c r="AC67" s="51"/>
      <c r="AD67" s="22"/>
      <c r="AE67" s="22"/>
      <c r="AF67" s="52"/>
      <c r="AG67" s="52"/>
      <c r="AH67" s="52"/>
      <c r="AI67" s="52"/>
      <c r="AJ67" s="51"/>
      <c r="AK67" s="22"/>
      <c r="AL67" s="22"/>
      <c r="AM67" s="52"/>
      <c r="AN67" s="52"/>
      <c r="AO67" s="52"/>
      <c r="AP67" s="52"/>
      <c r="AQ67" s="51"/>
      <c r="AR67" s="22"/>
      <c r="AS67" s="22"/>
      <c r="AT67" s="52"/>
      <c r="AU67" s="52"/>
      <c r="AV67" s="52"/>
      <c r="AW67" s="52"/>
      <c r="AX67" s="51"/>
      <c r="AY67" s="22"/>
      <c r="AZ67" s="22"/>
      <c r="BA67" s="52"/>
      <c r="BB67" s="52"/>
      <c r="BC67" s="52"/>
      <c r="BD67" s="52"/>
      <c r="BE67" s="51"/>
      <c r="BF67" s="22"/>
      <c r="BG67" s="22"/>
      <c r="BH67" s="52"/>
      <c r="BI67" s="52"/>
      <c r="BJ67" s="52"/>
      <c r="BK67" s="52"/>
      <c r="BL67" s="51"/>
      <c r="BM67" s="16"/>
      <c r="BN67" s="16"/>
      <c r="BO67" s="16"/>
      <c r="BP67" s="16"/>
      <c r="BQ67" s="16"/>
      <c r="BR67" s="16"/>
      <c r="BS67" s="16"/>
      <c r="BT67" s="16"/>
      <c r="BU67" s="16"/>
      <c r="BV67" s="16"/>
      <c r="BW67" s="16"/>
      <c r="BX67" s="16"/>
      <c r="BY67" s="16"/>
    </row>
    <row r="68" spans="1:77" ht="13.5" outlineLevel="1" thickBot="1" x14ac:dyDescent="0.35">
      <c r="A68" s="64" t="s">
        <v>23</v>
      </c>
      <c r="B68" s="129"/>
      <c r="C68" s="149">
        <f>C57+C66</f>
        <v>0</v>
      </c>
      <c r="D68" s="133">
        <f>D57+D66</f>
        <v>0</v>
      </c>
      <c r="E68" s="73">
        <f>E57+E66</f>
        <v>0</v>
      </c>
      <c r="F68" s="73">
        <f>F57+F66</f>
        <v>0</v>
      </c>
      <c r="G68" s="73">
        <f>G57+G66</f>
        <v>0</v>
      </c>
      <c r="H68" s="134" t="str">
        <f>IFERROR((F68-D68)/D68,"")</f>
        <v/>
      </c>
      <c r="I68" s="22"/>
      <c r="J68" s="143">
        <f>J57</f>
        <v>0</v>
      </c>
      <c r="K68" s="74">
        <f>K57+K66</f>
        <v>0</v>
      </c>
      <c r="L68" s="75">
        <f>L57+L66</f>
        <v>0</v>
      </c>
      <c r="M68" s="69">
        <f>M57+M66</f>
        <v>0</v>
      </c>
      <c r="N68" s="75">
        <f>N57+N66</f>
        <v>0</v>
      </c>
      <c r="O68" s="68" t="str">
        <f>IFERROR((M68-K68)/K68,"")</f>
        <v/>
      </c>
      <c r="P68" s="22"/>
      <c r="Q68" s="143">
        <f>Q57</f>
        <v>0</v>
      </c>
      <c r="R68" s="74">
        <f>R57+R66</f>
        <v>0</v>
      </c>
      <c r="S68" s="75">
        <f>S57+S66</f>
        <v>0</v>
      </c>
      <c r="T68" s="69">
        <f>T57+T66</f>
        <v>0</v>
      </c>
      <c r="U68" s="75">
        <f>U57+U66</f>
        <v>0</v>
      </c>
      <c r="V68" s="68" t="str">
        <f>IFERROR((T68-R68)/R68,"")</f>
        <v/>
      </c>
      <c r="W68" s="22"/>
      <c r="X68" s="143">
        <f>X57</f>
        <v>0</v>
      </c>
      <c r="Y68" s="74">
        <f>Y57+Y66</f>
        <v>0</v>
      </c>
      <c r="Z68" s="75">
        <f>Z57+Z66</f>
        <v>0</v>
      </c>
      <c r="AA68" s="69">
        <f>AA57+AA66</f>
        <v>0</v>
      </c>
      <c r="AB68" s="75">
        <f>AB57+AB66</f>
        <v>0</v>
      </c>
      <c r="AC68" s="68" t="str">
        <f>IFERROR((AA68-Y68)/Y68,"")</f>
        <v/>
      </c>
      <c r="AD68" s="22"/>
      <c r="AE68" s="143">
        <f>AE57</f>
        <v>0</v>
      </c>
      <c r="AF68" s="74">
        <f>AF57+AF66</f>
        <v>0</v>
      </c>
      <c r="AG68" s="75">
        <f>AG57+AG66</f>
        <v>0</v>
      </c>
      <c r="AH68" s="69">
        <f>AH57+AH66</f>
        <v>0</v>
      </c>
      <c r="AI68" s="75">
        <f>AI57+AI66</f>
        <v>0</v>
      </c>
      <c r="AJ68" s="68" t="str">
        <f>IFERROR((AH68-AF68)/AF68,"")</f>
        <v/>
      </c>
      <c r="AK68" s="22"/>
      <c r="AL68" s="143">
        <f>AL57</f>
        <v>0</v>
      </c>
      <c r="AM68" s="74">
        <f>AM57+AM66</f>
        <v>0</v>
      </c>
      <c r="AN68" s="75">
        <f>AN57+AN66</f>
        <v>0</v>
      </c>
      <c r="AO68" s="69">
        <f>AO57+AO66</f>
        <v>0</v>
      </c>
      <c r="AP68" s="75">
        <f>AP57+AP66</f>
        <v>0</v>
      </c>
      <c r="AQ68" s="68" t="str">
        <f>IFERROR((AO68-AM68)/AM68,"")</f>
        <v/>
      </c>
      <c r="AR68" s="22"/>
      <c r="AS68" s="143">
        <f>AS57</f>
        <v>0</v>
      </c>
      <c r="AT68" s="74">
        <f>AT57+AT66</f>
        <v>0</v>
      </c>
      <c r="AU68" s="75">
        <f>AU57+AU66</f>
        <v>0</v>
      </c>
      <c r="AV68" s="69">
        <f>AV57+AV66</f>
        <v>0</v>
      </c>
      <c r="AW68" s="75">
        <f>AW57+AW66</f>
        <v>0</v>
      </c>
      <c r="AX68" s="68" t="str">
        <f>IFERROR((AV68-AT68)/AT68,"")</f>
        <v/>
      </c>
      <c r="AY68" s="22"/>
      <c r="AZ68" s="143">
        <f>AZ57</f>
        <v>0</v>
      </c>
      <c r="BA68" s="74">
        <f>BA57+BA66</f>
        <v>0</v>
      </c>
      <c r="BB68" s="75">
        <f>BB57+BB66</f>
        <v>0</v>
      </c>
      <c r="BC68" s="69">
        <f>BC57+BC66</f>
        <v>0</v>
      </c>
      <c r="BD68" s="75">
        <f>BD57+BD66</f>
        <v>0</v>
      </c>
      <c r="BE68" s="68" t="str">
        <f>IFERROR((BC68-BA68)/BA68,"")</f>
        <v/>
      </c>
      <c r="BF68" s="22"/>
      <c r="BG68" s="143">
        <f>BG57</f>
        <v>0</v>
      </c>
      <c r="BH68" s="74">
        <f>BH57+BH66</f>
        <v>0</v>
      </c>
      <c r="BI68" s="75">
        <f>BI57+BI66</f>
        <v>0</v>
      </c>
      <c r="BJ68" s="69">
        <f>BJ57+BJ66</f>
        <v>0</v>
      </c>
      <c r="BK68" s="75">
        <f>BK57+BK66</f>
        <v>0</v>
      </c>
      <c r="BL68" s="68" t="str">
        <f>IFERROR((BJ68-BH68)/BH68,"")</f>
        <v/>
      </c>
      <c r="BM68" s="16"/>
      <c r="BN68" s="16"/>
      <c r="BO68" s="16"/>
      <c r="BP68" s="16"/>
      <c r="BQ68" s="16"/>
      <c r="BR68" s="16"/>
      <c r="BS68" s="16"/>
      <c r="BT68" s="16"/>
      <c r="BU68" s="16"/>
      <c r="BV68" s="16"/>
      <c r="BW68" s="16"/>
      <c r="BX68" s="16"/>
      <c r="BY68" s="16"/>
    </row>
    <row r="69" spans="1:77" ht="13.5" outlineLevel="1" thickBot="1" x14ac:dyDescent="0.35">
      <c r="A69" s="64" t="s">
        <v>24</v>
      </c>
      <c r="B69" s="129"/>
      <c r="C69" s="71" t="str" cm="1">
        <f t="array" ref="C69">IFERROR(INDEX(Virksomhedsstørrelse!$C$21:$C$25,MATCH(A43,Virksomhedsstørrelse!$A$21:$A$25,0),0),"")</f>
        <v/>
      </c>
      <c r="D69" s="139"/>
      <c r="E69" s="71"/>
      <c r="F69" s="71"/>
      <c r="G69" s="71"/>
      <c r="H69" s="72"/>
      <c r="I69" s="22"/>
      <c r="J69" s="70" t="str">
        <f>$C69</f>
        <v/>
      </c>
      <c r="K69" s="144"/>
      <c r="L69" s="71"/>
      <c r="M69" s="71"/>
      <c r="N69" s="71"/>
      <c r="O69" s="72"/>
      <c r="P69" s="22"/>
      <c r="Q69" s="70" t="str">
        <f>$C69</f>
        <v/>
      </c>
      <c r="R69" s="144"/>
      <c r="S69" s="71"/>
      <c r="T69" s="71"/>
      <c r="U69" s="71"/>
      <c r="V69" s="72"/>
      <c r="W69" s="22"/>
      <c r="X69" s="70" t="str">
        <f>$C69</f>
        <v/>
      </c>
      <c r="Y69" s="144"/>
      <c r="Z69" s="71"/>
      <c r="AA69" s="71"/>
      <c r="AB69" s="71"/>
      <c r="AC69" s="72"/>
      <c r="AD69" s="22"/>
      <c r="AE69" s="70" t="str">
        <f>$C69</f>
        <v/>
      </c>
      <c r="AF69" s="144"/>
      <c r="AG69" s="71"/>
      <c r="AH69" s="71"/>
      <c r="AI69" s="71"/>
      <c r="AJ69" s="72"/>
      <c r="AK69" s="22"/>
      <c r="AL69" s="70" t="str">
        <f>$C69</f>
        <v/>
      </c>
      <c r="AM69" s="144"/>
      <c r="AN69" s="71"/>
      <c r="AO69" s="71"/>
      <c r="AP69" s="71"/>
      <c r="AQ69" s="72"/>
      <c r="AR69" s="22"/>
      <c r="AS69" s="70" t="str">
        <f>$C69</f>
        <v/>
      </c>
      <c r="AT69" s="144"/>
      <c r="AU69" s="71"/>
      <c r="AV69" s="71"/>
      <c r="AW69" s="71"/>
      <c r="AX69" s="72"/>
      <c r="AY69" s="22"/>
      <c r="AZ69" s="70" t="str">
        <f>$C69</f>
        <v/>
      </c>
      <c r="BA69" s="144"/>
      <c r="BB69" s="71"/>
      <c r="BC69" s="71"/>
      <c r="BD69" s="71"/>
      <c r="BE69" s="72"/>
      <c r="BF69" s="22"/>
      <c r="BG69" s="70" t="str">
        <f>$C69</f>
        <v/>
      </c>
      <c r="BH69" s="144"/>
      <c r="BI69" s="71"/>
      <c r="BJ69" s="71"/>
      <c r="BK69" s="71"/>
      <c r="BL69" s="72"/>
      <c r="BM69" s="16"/>
      <c r="BN69" s="16"/>
      <c r="BO69" s="16"/>
      <c r="BP69" s="16"/>
      <c r="BQ69" s="16"/>
      <c r="BR69" s="16"/>
      <c r="BS69" s="16"/>
      <c r="BT69" s="16"/>
      <c r="BU69" s="16"/>
      <c r="BV69" s="16"/>
      <c r="BW69" s="16"/>
      <c r="BX69" s="16"/>
      <c r="BY69" s="16"/>
    </row>
    <row r="70" spans="1:77" ht="13.5" outlineLevel="1" thickBot="1" x14ac:dyDescent="0.35">
      <c r="A70" s="64" t="s">
        <v>10</v>
      </c>
      <c r="B70" s="129"/>
      <c r="C70" s="89"/>
      <c r="D70" s="130" t="str">
        <f>IFERROR(D68*C69,"")</f>
        <v/>
      </c>
      <c r="E70" s="172" t="str">
        <f>IFERROR(E68*C69,"")</f>
        <v/>
      </c>
      <c r="F70" s="73" t="str">
        <f>IFERROR(F68*C69,"")</f>
        <v/>
      </c>
      <c r="G70" s="131" t="s">
        <v>72</v>
      </c>
      <c r="H70" s="140" t="str">
        <f>IFERROR(F70-D70,"")</f>
        <v/>
      </c>
      <c r="I70" s="22"/>
      <c r="J70" s="64"/>
      <c r="K70" s="47" t="str">
        <f>IFERROR(K68*J69,"")</f>
        <v/>
      </c>
      <c r="L70" s="48" t="str">
        <f>IFERROR(L68*J69,"")</f>
        <v/>
      </c>
      <c r="M70" s="48" t="str">
        <f>IFERROR(M68*J69,"")</f>
        <v/>
      </c>
      <c r="N70" s="131" t="s">
        <v>72</v>
      </c>
      <c r="O70" s="132" t="str">
        <f>IFERROR(M70-K70,"")</f>
        <v/>
      </c>
      <c r="P70" s="22"/>
      <c r="Q70" s="64"/>
      <c r="R70" s="47" t="str">
        <f>IFERROR(R68*Q69,"")</f>
        <v/>
      </c>
      <c r="S70" s="48" t="str">
        <f>IFERROR(S68*Q69,"")</f>
        <v/>
      </c>
      <c r="T70" s="48" t="str">
        <f>IFERROR(T68*Q69,"")</f>
        <v/>
      </c>
      <c r="U70" s="131" t="s">
        <v>72</v>
      </c>
      <c r="V70" s="132" t="str">
        <f>IFERROR(T70-R70,"")</f>
        <v/>
      </c>
      <c r="W70" s="22"/>
      <c r="X70" s="64"/>
      <c r="Y70" s="47" t="str">
        <f>IFERROR(Y68*X69,"")</f>
        <v/>
      </c>
      <c r="Z70" s="48" t="str">
        <f>IFERROR(Z68*X69,"")</f>
        <v/>
      </c>
      <c r="AA70" s="48" t="str">
        <f>IFERROR(AA68*X69,"")</f>
        <v/>
      </c>
      <c r="AB70" s="131" t="s">
        <v>72</v>
      </c>
      <c r="AC70" s="132" t="str">
        <f>IFERROR(AA70-Y70,"")</f>
        <v/>
      </c>
      <c r="AD70" s="22"/>
      <c r="AE70" s="64"/>
      <c r="AF70" s="47" t="str">
        <f>IFERROR(AF68*AE69,"")</f>
        <v/>
      </c>
      <c r="AG70" s="48" t="str">
        <f>IFERROR(AG68*AE69,"")</f>
        <v/>
      </c>
      <c r="AH70" s="48" t="str">
        <f>IFERROR(AH68*AE69,"")</f>
        <v/>
      </c>
      <c r="AI70" s="131" t="s">
        <v>72</v>
      </c>
      <c r="AJ70" s="132" t="str">
        <f>IFERROR(AH70-AF70,"")</f>
        <v/>
      </c>
      <c r="AK70" s="22"/>
      <c r="AL70" s="64"/>
      <c r="AM70" s="47" t="str">
        <f>IFERROR(AM68*AL69,"")</f>
        <v/>
      </c>
      <c r="AN70" s="48" t="str">
        <f>IFERROR(AN68*AL69,"")</f>
        <v/>
      </c>
      <c r="AO70" s="48" t="str">
        <f>IFERROR(AO68*AL69,"")</f>
        <v/>
      </c>
      <c r="AP70" s="131" t="s">
        <v>72</v>
      </c>
      <c r="AQ70" s="132" t="str">
        <f>IFERROR(AO70-AM70,"")</f>
        <v/>
      </c>
      <c r="AR70" s="22"/>
      <c r="AS70" s="64"/>
      <c r="AT70" s="47" t="str">
        <f>IFERROR(AT68*AS69,"")</f>
        <v/>
      </c>
      <c r="AU70" s="48" t="str">
        <f>IFERROR(AU68*AS69,"")</f>
        <v/>
      </c>
      <c r="AV70" s="48" t="str">
        <f>IFERROR(AV68*AS69,"")</f>
        <v/>
      </c>
      <c r="AW70" s="131" t="s">
        <v>72</v>
      </c>
      <c r="AX70" s="132" t="str">
        <f>IFERROR(AV70-AT70,"")</f>
        <v/>
      </c>
      <c r="AY70" s="22"/>
      <c r="AZ70" s="64"/>
      <c r="BA70" s="47" t="str">
        <f>IFERROR(BA68*AZ69,"")</f>
        <v/>
      </c>
      <c r="BB70" s="48" t="str">
        <f>IFERROR(BB68*AZ69,"")</f>
        <v/>
      </c>
      <c r="BC70" s="48" t="str">
        <f>IFERROR(BC68*AZ69,"")</f>
        <v/>
      </c>
      <c r="BD70" s="131" t="s">
        <v>72</v>
      </c>
      <c r="BE70" s="132" t="str">
        <f>IFERROR(BC70-BA70,"")</f>
        <v/>
      </c>
      <c r="BF70" s="22"/>
      <c r="BG70" s="64"/>
      <c r="BH70" s="47" t="str">
        <f>IFERROR(BH68*BG69,"")</f>
        <v/>
      </c>
      <c r="BI70" s="48" t="str">
        <f>IFERROR(BI68*BG69,"")</f>
        <v/>
      </c>
      <c r="BJ70" s="48" t="str">
        <f>IFERROR(BJ68*BG69,"")</f>
        <v/>
      </c>
      <c r="BK70" s="131" t="s">
        <v>72</v>
      </c>
      <c r="BL70" s="132" t="str">
        <f>IFERROR(BJ70-BH70,"")</f>
        <v/>
      </c>
      <c r="BM70" s="16"/>
      <c r="BN70" s="16"/>
      <c r="BO70" s="16"/>
      <c r="BP70" s="16"/>
      <c r="BQ70" s="16"/>
      <c r="BR70" s="16"/>
      <c r="BS70" s="16"/>
      <c r="BT70" s="16"/>
      <c r="BU70" s="16"/>
      <c r="BV70" s="16"/>
      <c r="BW70" s="16"/>
      <c r="BX70" s="16"/>
      <c r="BY70" s="16"/>
    </row>
    <row r="71" spans="1:77" ht="13" x14ac:dyDescent="0.3">
      <c r="A71" s="23" t="s">
        <v>25</v>
      </c>
      <c r="B71" s="23"/>
      <c r="C71" s="23"/>
      <c r="D71" s="23"/>
      <c r="E71" s="24" t="str">
        <f>IFERROR(H68+1,"")</f>
        <v/>
      </c>
      <c r="F71" s="24"/>
      <c r="G71" s="18">
        <v>1</v>
      </c>
      <c r="H71" s="24"/>
      <c r="I71" s="76">
        <f>IFERROR(E71-7.5%,17.5%)</f>
        <v>0.17499999999999999</v>
      </c>
      <c r="J71" s="76"/>
      <c r="K71" s="25"/>
      <c r="L71" s="27"/>
      <c r="M71" s="27"/>
      <c r="N71" s="27"/>
      <c r="O71" s="27"/>
      <c r="P71" s="60"/>
      <c r="Q71" s="76"/>
      <c r="R71" s="25"/>
      <c r="S71" s="27"/>
      <c r="T71" s="27"/>
      <c r="U71" s="27"/>
      <c r="V71" s="27"/>
      <c r="W71" s="60"/>
      <c r="X71" s="76"/>
      <c r="Y71" s="25"/>
      <c r="Z71" s="27"/>
      <c r="AA71" s="27"/>
      <c r="AB71" s="27"/>
      <c r="AC71" s="27"/>
      <c r="AD71" s="60"/>
      <c r="AE71" s="76"/>
      <c r="AF71" s="25"/>
      <c r="AG71" s="27"/>
      <c r="AH71" s="27"/>
      <c r="AI71" s="27"/>
      <c r="AJ71" s="27"/>
      <c r="AK71" s="60"/>
      <c r="AL71" s="76"/>
      <c r="AM71" s="25"/>
      <c r="AN71" s="27"/>
      <c r="AO71" s="27"/>
      <c r="AP71" s="27"/>
      <c r="AQ71" s="27"/>
      <c r="AR71" s="60"/>
      <c r="AS71" s="76"/>
      <c r="AT71" s="25"/>
      <c r="AU71" s="27"/>
      <c r="AV71" s="27"/>
      <c r="AW71" s="27"/>
      <c r="AX71" s="27"/>
      <c r="AY71" s="60"/>
      <c r="AZ71" s="76"/>
      <c r="BA71" s="25"/>
      <c r="BB71" s="27"/>
      <c r="BC71" s="27"/>
      <c r="BD71" s="27"/>
      <c r="BE71" s="27"/>
      <c r="BF71" s="60"/>
      <c r="BG71" s="76"/>
      <c r="BH71" s="25"/>
      <c r="BI71" s="27"/>
      <c r="BJ71" s="27"/>
      <c r="BK71" s="27"/>
      <c r="BL71" s="27"/>
      <c r="BM71" s="16"/>
      <c r="BN71" s="16"/>
      <c r="BO71" s="16"/>
      <c r="BP71" s="16"/>
      <c r="BQ71" s="16"/>
      <c r="BR71" s="16"/>
      <c r="BS71" s="16"/>
      <c r="BT71" s="16"/>
      <c r="BU71" s="16"/>
      <c r="BV71" s="16"/>
      <c r="BW71" s="16"/>
      <c r="BX71" s="16"/>
      <c r="BY71" s="16"/>
    </row>
    <row r="72" spans="1:77" ht="13" outlineLevel="1" thickBot="1" x14ac:dyDescent="0.3">
      <c r="A72" s="16"/>
      <c r="B72" s="16"/>
      <c r="C72" s="16"/>
      <c r="D72" s="16"/>
      <c r="E72" s="16"/>
      <c r="F72" s="16"/>
      <c r="G72" s="16"/>
      <c r="H72" s="16"/>
      <c r="K72" s="16"/>
      <c r="L72" s="16"/>
      <c r="M72" s="16"/>
      <c r="N72" s="16"/>
      <c r="O72" s="16"/>
      <c r="R72" s="16"/>
      <c r="S72" s="16"/>
      <c r="T72" s="16"/>
      <c r="U72" s="16"/>
      <c r="V72" s="16"/>
      <c r="Y72" s="16"/>
      <c r="Z72" s="16"/>
      <c r="AA72" s="16"/>
      <c r="AB72" s="16"/>
      <c r="AC72" s="16"/>
      <c r="AF72" s="16"/>
      <c r="AG72" s="16"/>
      <c r="AH72" s="16"/>
      <c r="AI72" s="16"/>
      <c r="AJ72" s="16"/>
      <c r="AM72" s="16"/>
      <c r="AN72" s="16"/>
      <c r="AO72" s="16"/>
      <c r="AP72" s="16"/>
      <c r="AQ72" s="16"/>
      <c r="AT72" s="16"/>
      <c r="AU72" s="16"/>
      <c r="AV72" s="16"/>
      <c r="AW72" s="16"/>
      <c r="AX72" s="16"/>
      <c r="BA72" s="16"/>
      <c r="BB72" s="16"/>
      <c r="BC72" s="16"/>
      <c r="BD72" s="16"/>
      <c r="BE72" s="16"/>
      <c r="BH72" s="16"/>
      <c r="BI72" s="16"/>
      <c r="BJ72" s="16"/>
      <c r="BK72" s="16"/>
      <c r="BL72" s="16"/>
      <c r="BM72" s="16"/>
      <c r="BN72" s="16"/>
      <c r="BO72" s="16"/>
      <c r="BP72" s="16"/>
      <c r="BQ72" s="16"/>
      <c r="BR72" s="16"/>
      <c r="BS72" s="16"/>
      <c r="BT72" s="16"/>
      <c r="BU72" s="16"/>
      <c r="BV72" s="16"/>
      <c r="BW72" s="16"/>
      <c r="BX72" s="16"/>
      <c r="BY72" s="16"/>
    </row>
    <row r="73" spans="1:77" ht="16" outlineLevel="1" thickBot="1" x14ac:dyDescent="0.35">
      <c r="A73" s="169" t="s">
        <v>26</v>
      </c>
      <c r="B73" s="87"/>
      <c r="C73" s="87"/>
      <c r="D73" s="16"/>
      <c r="E73" s="16"/>
      <c r="F73" s="16"/>
      <c r="G73" s="16"/>
      <c r="H73" s="16"/>
      <c r="K73" s="22"/>
      <c r="L73" s="22"/>
      <c r="M73" s="16"/>
      <c r="N73" s="22"/>
      <c r="O73" s="39"/>
      <c r="R73" s="22"/>
      <c r="S73" s="22"/>
      <c r="T73" s="16"/>
      <c r="U73" s="22"/>
      <c r="V73" s="39"/>
      <c r="Y73" s="22"/>
      <c r="Z73" s="22"/>
      <c r="AA73" s="16"/>
      <c r="AB73" s="22"/>
      <c r="AC73" s="39"/>
      <c r="AF73" s="22"/>
      <c r="AG73" s="22"/>
      <c r="AH73" s="16"/>
      <c r="AI73" s="22"/>
      <c r="AJ73" s="39"/>
      <c r="AM73" s="22"/>
      <c r="AN73" s="22"/>
      <c r="AO73" s="16"/>
      <c r="AP73" s="22"/>
      <c r="AQ73" s="39"/>
      <c r="AT73" s="22"/>
      <c r="AU73" s="22"/>
      <c r="AV73" s="16"/>
      <c r="AW73" s="22"/>
      <c r="AX73" s="39"/>
      <c r="BA73" s="22"/>
      <c r="BB73" s="22"/>
      <c r="BC73" s="16"/>
      <c r="BD73" s="22"/>
      <c r="BE73" s="39"/>
      <c r="BH73" s="22"/>
      <c r="BI73" s="22"/>
      <c r="BJ73" s="16"/>
      <c r="BK73" s="22"/>
      <c r="BL73" s="39"/>
      <c r="BM73" s="16"/>
      <c r="BN73" s="16"/>
      <c r="BO73" s="16"/>
      <c r="BP73" s="16"/>
      <c r="BQ73" s="16"/>
      <c r="BR73" s="16"/>
      <c r="BS73" s="16"/>
      <c r="BT73" s="16"/>
      <c r="BU73" s="16"/>
      <c r="BV73" s="16"/>
      <c r="BW73" s="16"/>
      <c r="BX73" s="16"/>
      <c r="BY73" s="16"/>
    </row>
    <row r="74" spans="1:77" ht="16" outlineLevel="1" thickBot="1" x14ac:dyDescent="0.35">
      <c r="A74" s="170" t="s">
        <v>11</v>
      </c>
      <c r="B74" s="128"/>
      <c r="C74" s="87"/>
      <c r="D74" s="40"/>
      <c r="E74" s="16"/>
      <c r="F74" s="16"/>
      <c r="G74" s="16"/>
      <c r="H74" s="16"/>
      <c r="J74" s="180" t="str">
        <f>IFERROR(M99/K99,"")</f>
        <v/>
      </c>
      <c r="K74" s="181"/>
      <c r="L74" s="181"/>
      <c r="M74" s="181"/>
      <c r="N74" s="181"/>
      <c r="O74" s="182"/>
      <c r="P74" s="23"/>
      <c r="Q74" s="180" t="str">
        <f>IFERROR(T99/R99,"")</f>
        <v/>
      </c>
      <c r="R74" s="181"/>
      <c r="S74" s="181"/>
      <c r="T74" s="181"/>
      <c r="U74" s="181"/>
      <c r="V74" s="182"/>
      <c r="X74" s="180" t="str">
        <f>IFERROR(AA99/Y99,"")</f>
        <v/>
      </c>
      <c r="Y74" s="181"/>
      <c r="Z74" s="181"/>
      <c r="AA74" s="181"/>
      <c r="AB74" s="181"/>
      <c r="AC74" s="182"/>
      <c r="AE74" s="180" t="str">
        <f>IFERROR(AH99/AF99,"")</f>
        <v/>
      </c>
      <c r="AF74" s="181"/>
      <c r="AG74" s="181"/>
      <c r="AH74" s="181"/>
      <c r="AI74" s="181"/>
      <c r="AJ74" s="182"/>
      <c r="AL74" s="180" t="str">
        <f>IFERROR(AO99/AM99,"")</f>
        <v/>
      </c>
      <c r="AM74" s="181"/>
      <c r="AN74" s="181"/>
      <c r="AO74" s="181"/>
      <c r="AP74" s="181"/>
      <c r="AQ74" s="182"/>
      <c r="AS74" s="180" t="str">
        <f>IFERROR(AV99/AT99,"")</f>
        <v/>
      </c>
      <c r="AT74" s="181"/>
      <c r="AU74" s="181"/>
      <c r="AV74" s="181"/>
      <c r="AW74" s="181"/>
      <c r="AX74" s="182"/>
      <c r="AZ74" s="180" t="str">
        <f>IFERROR(BC99/BA99,"")</f>
        <v/>
      </c>
      <c r="BA74" s="181"/>
      <c r="BB74" s="181"/>
      <c r="BC74" s="181"/>
      <c r="BD74" s="181"/>
      <c r="BE74" s="182"/>
      <c r="BG74" s="180" t="str">
        <f>IFERROR(BJ99/BH99,"")</f>
        <v/>
      </c>
      <c r="BH74" s="181"/>
      <c r="BI74" s="181"/>
      <c r="BJ74" s="181"/>
      <c r="BK74" s="181"/>
      <c r="BL74" s="182"/>
      <c r="BM74" s="16"/>
      <c r="BN74" s="16"/>
      <c r="BO74" s="16"/>
      <c r="BP74" s="16"/>
      <c r="BQ74" s="16"/>
      <c r="BR74" s="16"/>
      <c r="BS74" s="16"/>
      <c r="BT74" s="16"/>
      <c r="BU74" s="16"/>
      <c r="BV74" s="16"/>
      <c r="BW74" s="16"/>
      <c r="BX74" s="16"/>
      <c r="BY74" s="16"/>
    </row>
    <row r="75" spans="1:77" ht="16" outlineLevel="1" thickBot="1" x14ac:dyDescent="0.4">
      <c r="A75" s="77"/>
      <c r="B75" s="77"/>
      <c r="C75" s="77"/>
      <c r="D75" s="16"/>
      <c r="E75" s="16"/>
      <c r="F75" s="16"/>
      <c r="G75" s="16"/>
      <c r="H75" s="16"/>
      <c r="J75" s="183" t="s">
        <v>92</v>
      </c>
      <c r="K75" s="184"/>
      <c r="L75" s="184"/>
      <c r="M75" s="184"/>
      <c r="N75" s="184"/>
      <c r="O75" s="185"/>
      <c r="Q75" s="183" t="s">
        <v>92</v>
      </c>
      <c r="R75" s="184"/>
      <c r="S75" s="184"/>
      <c r="T75" s="184"/>
      <c r="U75" s="184"/>
      <c r="V75" s="185"/>
      <c r="X75" s="183" t="s">
        <v>92</v>
      </c>
      <c r="Y75" s="184"/>
      <c r="Z75" s="184"/>
      <c r="AA75" s="184"/>
      <c r="AB75" s="184"/>
      <c r="AC75" s="185"/>
      <c r="AE75" s="183" t="s">
        <v>92</v>
      </c>
      <c r="AF75" s="184"/>
      <c r="AG75" s="184"/>
      <c r="AH75" s="184"/>
      <c r="AI75" s="184"/>
      <c r="AJ75" s="185"/>
      <c r="AL75" s="183" t="s">
        <v>92</v>
      </c>
      <c r="AM75" s="184"/>
      <c r="AN75" s="184"/>
      <c r="AO75" s="184"/>
      <c r="AP75" s="184"/>
      <c r="AQ75" s="185"/>
      <c r="AS75" s="183" t="s">
        <v>92</v>
      </c>
      <c r="AT75" s="184"/>
      <c r="AU75" s="184"/>
      <c r="AV75" s="184"/>
      <c r="AW75" s="184"/>
      <c r="AX75" s="185"/>
      <c r="AZ75" s="183" t="s">
        <v>92</v>
      </c>
      <c r="BA75" s="184"/>
      <c r="BB75" s="184"/>
      <c r="BC75" s="184"/>
      <c r="BD75" s="184"/>
      <c r="BE75" s="185"/>
      <c r="BG75" s="183" t="s">
        <v>92</v>
      </c>
      <c r="BH75" s="184"/>
      <c r="BI75" s="184"/>
      <c r="BJ75" s="184"/>
      <c r="BK75" s="184"/>
      <c r="BL75" s="185"/>
      <c r="BM75" s="16"/>
      <c r="BN75" s="16"/>
      <c r="BO75" s="16"/>
      <c r="BP75" s="16"/>
      <c r="BQ75" s="16"/>
      <c r="BR75" s="16"/>
      <c r="BS75" s="16"/>
      <c r="BT75" s="16"/>
      <c r="BU75" s="16"/>
      <c r="BV75" s="16"/>
      <c r="BW75" s="16"/>
      <c r="BX75" s="16"/>
      <c r="BY75" s="16"/>
    </row>
    <row r="76" spans="1:77" ht="13.5" outlineLevel="1" thickBot="1" x14ac:dyDescent="0.35">
      <c r="A76" s="119" t="s">
        <v>12</v>
      </c>
      <c r="B76" s="124"/>
      <c r="C76" s="156" t="s">
        <v>13</v>
      </c>
      <c r="D76" s="125"/>
      <c r="E76" s="125"/>
      <c r="F76" s="125"/>
      <c r="G76" s="126"/>
      <c r="H76" s="127"/>
      <c r="J76" s="124" t="s">
        <v>84</v>
      </c>
      <c r="K76" s="124"/>
      <c r="L76" s="126"/>
      <c r="M76" s="126"/>
      <c r="N76" s="126"/>
      <c r="O76" s="127"/>
      <c r="P76" s="19"/>
      <c r="Q76" s="124" t="s">
        <v>85</v>
      </c>
      <c r="R76" s="124"/>
      <c r="S76" s="126"/>
      <c r="T76" s="126"/>
      <c r="U76" s="126"/>
      <c r="V76" s="127"/>
      <c r="W76" s="19"/>
      <c r="X76" s="124" t="s">
        <v>86</v>
      </c>
      <c r="Y76" s="124"/>
      <c r="Z76" s="126"/>
      <c r="AA76" s="126"/>
      <c r="AB76" s="126"/>
      <c r="AC76" s="127"/>
      <c r="AD76" s="19"/>
      <c r="AE76" s="124" t="s">
        <v>87</v>
      </c>
      <c r="AF76" s="124"/>
      <c r="AG76" s="126"/>
      <c r="AH76" s="126"/>
      <c r="AI76" s="126"/>
      <c r="AJ76" s="127"/>
      <c r="AK76" s="19"/>
      <c r="AL76" s="124" t="s">
        <v>88</v>
      </c>
      <c r="AM76" s="124"/>
      <c r="AN76" s="126"/>
      <c r="AO76" s="126"/>
      <c r="AP76" s="126"/>
      <c r="AQ76" s="127"/>
      <c r="AR76" s="19"/>
      <c r="AS76" s="124" t="s">
        <v>89</v>
      </c>
      <c r="AT76" s="124"/>
      <c r="AU76" s="126"/>
      <c r="AV76" s="126"/>
      <c r="AW76" s="126"/>
      <c r="AX76" s="127"/>
      <c r="AY76" s="19"/>
      <c r="AZ76" s="124" t="s">
        <v>90</v>
      </c>
      <c r="BA76" s="124"/>
      <c r="BB76" s="126"/>
      <c r="BC76" s="126"/>
      <c r="BD76" s="126"/>
      <c r="BE76" s="127"/>
      <c r="BF76" s="19"/>
      <c r="BG76" s="124" t="s">
        <v>91</v>
      </c>
      <c r="BH76" s="124"/>
      <c r="BI76" s="126"/>
      <c r="BJ76" s="126"/>
      <c r="BK76" s="126"/>
      <c r="BL76" s="127"/>
      <c r="BM76" s="16"/>
      <c r="BN76" s="16"/>
      <c r="BO76" s="16"/>
      <c r="BP76" s="16"/>
      <c r="BQ76" s="16"/>
      <c r="BR76" s="16"/>
      <c r="BS76" s="16"/>
      <c r="BT76" s="16"/>
      <c r="BU76" s="16"/>
      <c r="BV76" s="16"/>
      <c r="BW76" s="16"/>
      <c r="BX76" s="16"/>
      <c r="BY76" s="16"/>
    </row>
    <row r="77" spans="1:77" ht="39" customHeight="1" outlineLevel="1" x14ac:dyDescent="0.25">
      <c r="A77" s="150" t="s">
        <v>14</v>
      </c>
      <c r="B77" s="120" t="s">
        <v>15</v>
      </c>
      <c r="C77" s="121" t="s">
        <v>71</v>
      </c>
      <c r="D77" s="121" t="s">
        <v>16</v>
      </c>
      <c r="E77" s="120" t="s">
        <v>68</v>
      </c>
      <c r="F77" s="120" t="s">
        <v>17</v>
      </c>
      <c r="G77" s="122" t="s">
        <v>18</v>
      </c>
      <c r="H77" s="123" t="s">
        <v>19</v>
      </c>
      <c r="I77" s="17"/>
      <c r="J77" s="135" t="s">
        <v>71</v>
      </c>
      <c r="K77" s="121" t="s">
        <v>16</v>
      </c>
      <c r="L77" s="120" t="s">
        <v>68</v>
      </c>
      <c r="M77" s="120" t="s">
        <v>17</v>
      </c>
      <c r="N77" s="177" t="s">
        <v>18</v>
      </c>
      <c r="O77" s="123" t="s">
        <v>19</v>
      </c>
      <c r="P77" s="17"/>
      <c r="Q77" s="135" t="s">
        <v>71</v>
      </c>
      <c r="R77" s="121" t="s">
        <v>16</v>
      </c>
      <c r="S77" s="120" t="s">
        <v>68</v>
      </c>
      <c r="T77" s="120" t="s">
        <v>17</v>
      </c>
      <c r="U77" s="177" t="s">
        <v>18</v>
      </c>
      <c r="V77" s="123" t="s">
        <v>19</v>
      </c>
      <c r="W77" s="17"/>
      <c r="X77" s="135" t="s">
        <v>71</v>
      </c>
      <c r="Y77" s="121" t="s">
        <v>16</v>
      </c>
      <c r="Z77" s="120" t="s">
        <v>68</v>
      </c>
      <c r="AA77" s="120" t="s">
        <v>17</v>
      </c>
      <c r="AB77" s="177" t="s">
        <v>18</v>
      </c>
      <c r="AC77" s="123" t="s">
        <v>19</v>
      </c>
      <c r="AD77" s="17"/>
      <c r="AE77" s="135" t="s">
        <v>71</v>
      </c>
      <c r="AF77" s="121" t="s">
        <v>16</v>
      </c>
      <c r="AG77" s="120" t="s">
        <v>68</v>
      </c>
      <c r="AH77" s="120" t="s">
        <v>17</v>
      </c>
      <c r="AI77" s="177" t="s">
        <v>18</v>
      </c>
      <c r="AJ77" s="123" t="s">
        <v>19</v>
      </c>
      <c r="AK77" s="17"/>
      <c r="AL77" s="135" t="s">
        <v>71</v>
      </c>
      <c r="AM77" s="121" t="s">
        <v>16</v>
      </c>
      <c r="AN77" s="120" t="s">
        <v>68</v>
      </c>
      <c r="AO77" s="120" t="s">
        <v>17</v>
      </c>
      <c r="AP77" s="177" t="s">
        <v>18</v>
      </c>
      <c r="AQ77" s="123" t="s">
        <v>19</v>
      </c>
      <c r="AR77" s="17"/>
      <c r="AS77" s="135" t="s">
        <v>71</v>
      </c>
      <c r="AT77" s="121" t="s">
        <v>16</v>
      </c>
      <c r="AU77" s="120" t="s">
        <v>68</v>
      </c>
      <c r="AV77" s="120" t="s">
        <v>17</v>
      </c>
      <c r="AW77" s="177" t="s">
        <v>18</v>
      </c>
      <c r="AX77" s="123" t="s">
        <v>19</v>
      </c>
      <c r="AY77" s="17"/>
      <c r="AZ77" s="135" t="s">
        <v>71</v>
      </c>
      <c r="BA77" s="121" t="s">
        <v>16</v>
      </c>
      <c r="BB77" s="120" t="s">
        <v>68</v>
      </c>
      <c r="BC77" s="120" t="s">
        <v>17</v>
      </c>
      <c r="BD77" s="177" t="s">
        <v>18</v>
      </c>
      <c r="BE77" s="123" t="s">
        <v>19</v>
      </c>
      <c r="BF77" s="17"/>
      <c r="BG77" s="135" t="s">
        <v>71</v>
      </c>
      <c r="BH77" s="121" t="s">
        <v>16</v>
      </c>
      <c r="BI77" s="120" t="s">
        <v>68</v>
      </c>
      <c r="BJ77" s="120" t="s">
        <v>17</v>
      </c>
      <c r="BK77" s="177" t="s">
        <v>18</v>
      </c>
      <c r="BL77" s="123" t="s">
        <v>19</v>
      </c>
      <c r="BM77" s="16"/>
      <c r="BN77" s="16"/>
      <c r="BO77" s="16"/>
      <c r="BP77" s="16"/>
      <c r="BQ77" s="16"/>
      <c r="BR77" s="16"/>
      <c r="BS77" s="16"/>
      <c r="BT77" s="16"/>
      <c r="BU77" s="16"/>
      <c r="BV77" s="16"/>
      <c r="BW77" s="16"/>
      <c r="BX77" s="16"/>
      <c r="BY77" s="16"/>
    </row>
    <row r="78" spans="1:77" outlineLevel="1" x14ac:dyDescent="0.25">
      <c r="A78" s="41"/>
      <c r="B78" s="118"/>
      <c r="C78" s="166" t="str">
        <f t="shared" ref="C78:G87" si="74">IF(SUMIFS($J78:$BL78,$J$15:$BL$15,C$15)=0,"",SUMIFS($J78:$BL78,$J$15:$BL$15,C$15))</f>
        <v/>
      </c>
      <c r="D78" s="166" t="str">
        <f t="shared" si="74"/>
        <v/>
      </c>
      <c r="E78" s="166" t="str">
        <f t="shared" si="74"/>
        <v/>
      </c>
      <c r="F78" s="166" t="str">
        <f t="shared" si="74"/>
        <v/>
      </c>
      <c r="G78" s="166" t="str">
        <f t="shared" si="74"/>
        <v/>
      </c>
      <c r="H78" s="167" t="str">
        <f>IFERROR((F78-D78)/D78,"")</f>
        <v/>
      </c>
      <c r="I78" s="20"/>
      <c r="J78" s="176"/>
      <c r="K78" s="174" t="str">
        <f>IF(IFERROR(J78*$B78,"")=0,"",IFERROR(J78*$B78,""))</f>
        <v/>
      </c>
      <c r="L78" s="147"/>
      <c r="M78" s="174" t="str">
        <f>IF(IFERROR(L78*$B78,"")=0,"",IFERROR(L78*$B78,""))</f>
        <v/>
      </c>
      <c r="N78" s="147"/>
      <c r="O78" s="117" t="str">
        <f>IFERROR((M78-K78)/K78,"")</f>
        <v/>
      </c>
      <c r="P78" s="20"/>
      <c r="Q78" s="176"/>
      <c r="R78" s="174" t="str">
        <f>IF(IFERROR(Q78*$B78,"")=0,"",IFERROR(Q78*$B78,""))</f>
        <v/>
      </c>
      <c r="S78" s="147"/>
      <c r="T78" s="174" t="str">
        <f>IF(IFERROR(S78*$B78,"")=0,"",IFERROR(S78*$B78,""))</f>
        <v/>
      </c>
      <c r="U78" s="147"/>
      <c r="V78" s="117" t="str">
        <f>IFERROR((T78-R78)/R78,"")</f>
        <v/>
      </c>
      <c r="W78" s="20"/>
      <c r="X78" s="176"/>
      <c r="Y78" s="174" t="str">
        <f>IF(IFERROR(X78*$B78,"")=0,"",IFERROR(X78*$B78,""))</f>
        <v/>
      </c>
      <c r="Z78" s="147"/>
      <c r="AA78" s="174" t="str">
        <f>IF(IFERROR(Z78*$B78,"")=0,"",IFERROR(Z78*$B78,""))</f>
        <v/>
      </c>
      <c r="AB78" s="147"/>
      <c r="AC78" s="117" t="str">
        <f>IFERROR((AA78-Y78)/Y78,"")</f>
        <v/>
      </c>
      <c r="AD78" s="20"/>
      <c r="AE78" s="176"/>
      <c r="AF78" s="174" t="str">
        <f>IF(IFERROR(AE78*$B78,"")=0,"",IFERROR(AE78*$B78,""))</f>
        <v/>
      </c>
      <c r="AG78" s="147"/>
      <c r="AH78" s="174" t="str">
        <f>IF(IFERROR(AG78*$B78,"")=0,"",IFERROR(AG78*$B78,""))</f>
        <v/>
      </c>
      <c r="AI78" s="147"/>
      <c r="AJ78" s="117" t="str">
        <f>IFERROR((AH78-AF78)/AF78,"")</f>
        <v/>
      </c>
      <c r="AK78" s="20"/>
      <c r="AL78" s="176"/>
      <c r="AM78" s="174" t="str">
        <f>IF(IFERROR(AL78*$B78,"")=0,"",IFERROR(AL78*$B78,""))</f>
        <v/>
      </c>
      <c r="AN78" s="147"/>
      <c r="AO78" s="174" t="str">
        <f>IF(IFERROR(AN78*$B78,"")=0,"",IFERROR(AN78*$B78,""))</f>
        <v/>
      </c>
      <c r="AP78" s="147"/>
      <c r="AQ78" s="117" t="str">
        <f>IFERROR((AO78-AM78)/AM78,"")</f>
        <v/>
      </c>
      <c r="AR78" s="20"/>
      <c r="AS78" s="176"/>
      <c r="AT78" s="174" t="str">
        <f>IF(IFERROR(AS78*$B78,"")=0,"",IFERROR(AS78*$B78,""))</f>
        <v/>
      </c>
      <c r="AU78" s="147"/>
      <c r="AV78" s="174" t="str">
        <f>IF(IFERROR(AU78*$B78,"")=0,"",IFERROR(AU78*$B78,""))</f>
        <v/>
      </c>
      <c r="AW78" s="147"/>
      <c r="AX78" s="117" t="str">
        <f>IFERROR((AV78-AT78)/AT78,"")</f>
        <v/>
      </c>
      <c r="AY78" s="20"/>
      <c r="AZ78" s="176"/>
      <c r="BA78" s="174" t="str">
        <f>IF(IFERROR(AZ78*$B78,"")=0,"",IFERROR(AZ78*$B78,""))</f>
        <v/>
      </c>
      <c r="BB78" s="147"/>
      <c r="BC78" s="174" t="str">
        <f>IF(IFERROR(BB78*$B78,"")=0,"",IFERROR(BB78*$B78,""))</f>
        <v/>
      </c>
      <c r="BD78" s="147"/>
      <c r="BE78" s="117" t="str">
        <f>IFERROR((BC78-BA78)/BA78,"")</f>
        <v/>
      </c>
      <c r="BF78" s="20"/>
      <c r="BG78" s="176"/>
      <c r="BH78" s="174" t="str">
        <f>IF(IFERROR(BG78*$B78,"")=0,"",IFERROR(BG78*$B78,""))</f>
        <v/>
      </c>
      <c r="BI78" s="147"/>
      <c r="BJ78" s="174" t="str">
        <f>IF(IFERROR(BI78*$B78,"")=0,"",IFERROR(BI78*$B78,""))</f>
        <v/>
      </c>
      <c r="BK78" s="147"/>
      <c r="BL78" s="117" t="str">
        <f>IFERROR((BJ78-BH78)/BH78,"")</f>
        <v/>
      </c>
      <c r="BM78" s="16"/>
      <c r="BN78" s="16"/>
      <c r="BO78" s="16"/>
      <c r="BP78" s="16"/>
      <c r="BQ78" s="16"/>
      <c r="BR78" s="16"/>
      <c r="BS78" s="16"/>
      <c r="BT78" s="16"/>
      <c r="BU78" s="16"/>
      <c r="BV78" s="16"/>
      <c r="BW78" s="16"/>
      <c r="BX78" s="16"/>
      <c r="BY78" s="16"/>
    </row>
    <row r="79" spans="1:77" outlineLevel="1" x14ac:dyDescent="0.25">
      <c r="A79" s="41"/>
      <c r="B79" s="118"/>
      <c r="C79" s="166" t="str">
        <f t="shared" si="74"/>
        <v/>
      </c>
      <c r="D79" s="166" t="str">
        <f t="shared" si="74"/>
        <v/>
      </c>
      <c r="E79" s="166" t="str">
        <f t="shared" si="74"/>
        <v/>
      </c>
      <c r="F79" s="166" t="str">
        <f t="shared" si="74"/>
        <v/>
      </c>
      <c r="G79" s="166" t="str">
        <f t="shared" si="74"/>
        <v/>
      </c>
      <c r="H79" s="167" t="str">
        <f t="shared" ref="H79:H87" si="75">IFERROR((F79-D79)/D79,"")</f>
        <v/>
      </c>
      <c r="I79" s="20"/>
      <c r="J79" s="176"/>
      <c r="K79" s="174" t="str">
        <f t="shared" ref="K79:K87" si="76">IF(IFERROR(J79*$B79,"")=0,"",IFERROR(J79*$B79,""))</f>
        <v/>
      </c>
      <c r="L79" s="168"/>
      <c r="M79" s="174" t="str">
        <f t="shared" ref="M79:M87" si="77">IF(IFERROR(L79*$B79,"")=0,"",IFERROR(L79*$B79,""))</f>
        <v/>
      </c>
      <c r="N79" s="43"/>
      <c r="O79" s="117" t="str">
        <f t="shared" ref="O79:O87" si="78">IFERROR((M79-K79)/K79,"")</f>
        <v/>
      </c>
      <c r="P79" s="20"/>
      <c r="Q79" s="176"/>
      <c r="R79" s="174" t="str">
        <f t="shared" ref="R79:R87" si="79">IF(IFERROR(Q79*$B79,"")=0,"",IFERROR(Q79*$B79,""))</f>
        <v/>
      </c>
      <c r="S79" s="168"/>
      <c r="T79" s="174" t="str">
        <f t="shared" ref="T79:T87" si="80">IF(IFERROR(S79*$B79,"")=0,"",IFERROR(S79*$B79,""))</f>
        <v/>
      </c>
      <c r="U79" s="43"/>
      <c r="V79" s="117" t="str">
        <f t="shared" ref="V79:V87" si="81">IFERROR((T79-R79)/R79,"")</f>
        <v/>
      </c>
      <c r="W79" s="20"/>
      <c r="X79" s="176"/>
      <c r="Y79" s="174" t="str">
        <f t="shared" ref="Y79:Y87" si="82">IF(IFERROR(X79*$B79,"")=0,"",IFERROR(X79*$B79,""))</f>
        <v/>
      </c>
      <c r="Z79" s="168"/>
      <c r="AA79" s="174" t="str">
        <f t="shared" ref="AA79:AA87" si="83">IF(IFERROR(Z79*$B79,"")=0,"",IFERROR(Z79*$B79,""))</f>
        <v/>
      </c>
      <c r="AB79" s="43"/>
      <c r="AC79" s="117" t="str">
        <f t="shared" ref="AC79:AC87" si="84">IFERROR((AA79-Y79)/Y79,"")</f>
        <v/>
      </c>
      <c r="AD79" s="20"/>
      <c r="AE79" s="176"/>
      <c r="AF79" s="174" t="str">
        <f t="shared" ref="AF79:AF87" si="85">IF(IFERROR(AE79*$B79,"")=0,"",IFERROR(AE79*$B79,""))</f>
        <v/>
      </c>
      <c r="AG79" s="168"/>
      <c r="AH79" s="174" t="str">
        <f t="shared" ref="AH79:AH87" si="86">IF(IFERROR(AG79*$B79,"")=0,"",IFERROR(AG79*$B79,""))</f>
        <v/>
      </c>
      <c r="AI79" s="43"/>
      <c r="AJ79" s="117" t="str">
        <f t="shared" ref="AJ79:AJ87" si="87">IFERROR((AH79-AF79)/AF79,"")</f>
        <v/>
      </c>
      <c r="AK79" s="20"/>
      <c r="AL79" s="176"/>
      <c r="AM79" s="174" t="str">
        <f t="shared" ref="AM79:AM87" si="88">IF(IFERROR(AL79*$B79,"")=0,"",IFERROR(AL79*$B79,""))</f>
        <v/>
      </c>
      <c r="AN79" s="168"/>
      <c r="AO79" s="174" t="str">
        <f t="shared" ref="AO79:AO87" si="89">IF(IFERROR(AN79*$B79,"")=0,"",IFERROR(AN79*$B79,""))</f>
        <v/>
      </c>
      <c r="AP79" s="43"/>
      <c r="AQ79" s="117" t="str">
        <f t="shared" ref="AQ79:AQ87" si="90">IFERROR((AO79-AM79)/AM79,"")</f>
        <v/>
      </c>
      <c r="AR79" s="20"/>
      <c r="AS79" s="176"/>
      <c r="AT79" s="174" t="str">
        <f t="shared" ref="AT79:AT87" si="91">IF(IFERROR(AS79*$B79,"")=0,"",IFERROR(AS79*$B79,""))</f>
        <v/>
      </c>
      <c r="AU79" s="168"/>
      <c r="AV79" s="174" t="str">
        <f t="shared" ref="AV79:AV87" si="92">IF(IFERROR(AU79*$B79,"")=0,"",IFERROR(AU79*$B79,""))</f>
        <v/>
      </c>
      <c r="AW79" s="43"/>
      <c r="AX79" s="117" t="str">
        <f t="shared" ref="AX79:AX87" si="93">IFERROR((AV79-AT79)/AT79,"")</f>
        <v/>
      </c>
      <c r="AY79" s="20"/>
      <c r="AZ79" s="176"/>
      <c r="BA79" s="174" t="str">
        <f t="shared" ref="BA79:BA87" si="94">IF(IFERROR(AZ79*$B79,"")=0,"",IFERROR(AZ79*$B79,""))</f>
        <v/>
      </c>
      <c r="BB79" s="168"/>
      <c r="BC79" s="174" t="str">
        <f t="shared" ref="BC79:BC87" si="95">IF(IFERROR(BB79*$B79,"")=0,"",IFERROR(BB79*$B79,""))</f>
        <v/>
      </c>
      <c r="BD79" s="43"/>
      <c r="BE79" s="117" t="str">
        <f t="shared" ref="BE79:BE87" si="96">IFERROR((BC79-BA79)/BA79,"")</f>
        <v/>
      </c>
      <c r="BF79" s="20"/>
      <c r="BG79" s="176"/>
      <c r="BH79" s="174" t="str">
        <f t="shared" ref="BH79:BH87" si="97">IF(IFERROR(BG79*$B79,"")=0,"",IFERROR(BG79*$B79,""))</f>
        <v/>
      </c>
      <c r="BI79" s="168"/>
      <c r="BJ79" s="174" t="str">
        <f t="shared" ref="BJ79:BJ87" si="98">IF(IFERROR(BI79*$B79,"")=0,"",IFERROR(BI79*$B79,""))</f>
        <v/>
      </c>
      <c r="BK79" s="43"/>
      <c r="BL79" s="117" t="str">
        <f t="shared" ref="BL79:BL87" si="99">IFERROR((BJ79-BH79)/BH79,"")</f>
        <v/>
      </c>
      <c r="BM79" s="16"/>
      <c r="BN79" s="16"/>
      <c r="BO79" s="16"/>
      <c r="BP79" s="16"/>
      <c r="BQ79" s="16"/>
      <c r="BR79" s="16"/>
      <c r="BS79" s="16"/>
      <c r="BT79" s="16"/>
      <c r="BU79" s="16"/>
      <c r="BV79" s="16"/>
      <c r="BW79" s="16"/>
      <c r="BX79" s="16"/>
      <c r="BY79" s="16"/>
    </row>
    <row r="80" spans="1:77" outlineLevel="1" x14ac:dyDescent="0.25">
      <c r="A80" s="41"/>
      <c r="B80" s="118"/>
      <c r="C80" s="166" t="str">
        <f t="shared" si="74"/>
        <v/>
      </c>
      <c r="D80" s="166" t="str">
        <f t="shared" si="74"/>
        <v/>
      </c>
      <c r="E80" s="166" t="str">
        <f t="shared" si="74"/>
        <v/>
      </c>
      <c r="F80" s="166" t="str">
        <f t="shared" si="74"/>
        <v/>
      </c>
      <c r="G80" s="166" t="str">
        <f t="shared" si="74"/>
        <v/>
      </c>
      <c r="H80" s="167" t="str">
        <f t="shared" si="75"/>
        <v/>
      </c>
      <c r="I80" s="20"/>
      <c r="J80" s="176"/>
      <c r="K80" s="174" t="str">
        <f t="shared" si="76"/>
        <v/>
      </c>
      <c r="L80" s="141"/>
      <c r="M80" s="174" t="str">
        <f t="shared" si="77"/>
        <v/>
      </c>
      <c r="N80" s="43"/>
      <c r="O80" s="117" t="str">
        <f t="shared" si="78"/>
        <v/>
      </c>
      <c r="P80" s="20"/>
      <c r="Q80" s="176"/>
      <c r="R80" s="174" t="str">
        <f t="shared" si="79"/>
        <v/>
      </c>
      <c r="S80" s="141"/>
      <c r="T80" s="174" t="str">
        <f t="shared" si="80"/>
        <v/>
      </c>
      <c r="U80" s="43"/>
      <c r="V80" s="117" t="str">
        <f t="shared" si="81"/>
        <v/>
      </c>
      <c r="W80" s="20"/>
      <c r="X80" s="176"/>
      <c r="Y80" s="174" t="str">
        <f t="shared" si="82"/>
        <v/>
      </c>
      <c r="Z80" s="141"/>
      <c r="AA80" s="174" t="str">
        <f t="shared" si="83"/>
        <v/>
      </c>
      <c r="AB80" s="43"/>
      <c r="AC80" s="117" t="str">
        <f t="shared" si="84"/>
        <v/>
      </c>
      <c r="AD80" s="20"/>
      <c r="AE80" s="176"/>
      <c r="AF80" s="174" t="str">
        <f t="shared" si="85"/>
        <v/>
      </c>
      <c r="AG80" s="141"/>
      <c r="AH80" s="174" t="str">
        <f t="shared" si="86"/>
        <v/>
      </c>
      <c r="AI80" s="43"/>
      <c r="AJ80" s="117" t="str">
        <f t="shared" si="87"/>
        <v/>
      </c>
      <c r="AK80" s="20"/>
      <c r="AL80" s="176"/>
      <c r="AM80" s="174" t="str">
        <f t="shared" si="88"/>
        <v/>
      </c>
      <c r="AN80" s="141"/>
      <c r="AO80" s="174" t="str">
        <f t="shared" si="89"/>
        <v/>
      </c>
      <c r="AP80" s="43"/>
      <c r="AQ80" s="117" t="str">
        <f t="shared" si="90"/>
        <v/>
      </c>
      <c r="AR80" s="20"/>
      <c r="AS80" s="176"/>
      <c r="AT80" s="174" t="str">
        <f t="shared" si="91"/>
        <v/>
      </c>
      <c r="AU80" s="141"/>
      <c r="AV80" s="174" t="str">
        <f t="shared" si="92"/>
        <v/>
      </c>
      <c r="AW80" s="43"/>
      <c r="AX80" s="117" t="str">
        <f t="shared" si="93"/>
        <v/>
      </c>
      <c r="AY80" s="20"/>
      <c r="AZ80" s="176"/>
      <c r="BA80" s="174" t="str">
        <f t="shared" si="94"/>
        <v/>
      </c>
      <c r="BB80" s="141"/>
      <c r="BC80" s="174" t="str">
        <f t="shared" si="95"/>
        <v/>
      </c>
      <c r="BD80" s="43"/>
      <c r="BE80" s="117" t="str">
        <f t="shared" si="96"/>
        <v/>
      </c>
      <c r="BF80" s="20"/>
      <c r="BG80" s="176"/>
      <c r="BH80" s="174" t="str">
        <f t="shared" si="97"/>
        <v/>
      </c>
      <c r="BI80" s="141"/>
      <c r="BJ80" s="174" t="str">
        <f t="shared" si="98"/>
        <v/>
      </c>
      <c r="BK80" s="43"/>
      <c r="BL80" s="117" t="str">
        <f t="shared" si="99"/>
        <v/>
      </c>
      <c r="BM80" s="16"/>
      <c r="BN80" s="16"/>
      <c r="BO80" s="16"/>
      <c r="BP80" s="16"/>
      <c r="BQ80" s="16"/>
      <c r="BR80" s="16"/>
      <c r="BS80" s="16"/>
      <c r="BT80" s="16"/>
      <c r="BU80" s="16"/>
      <c r="BV80" s="16"/>
      <c r="BW80" s="16"/>
      <c r="BX80" s="16"/>
      <c r="BY80" s="16"/>
    </row>
    <row r="81" spans="1:77" outlineLevel="1" x14ac:dyDescent="0.25">
      <c r="A81" s="41"/>
      <c r="B81" s="118"/>
      <c r="C81" s="166" t="str">
        <f t="shared" si="74"/>
        <v/>
      </c>
      <c r="D81" s="166" t="str">
        <f t="shared" si="74"/>
        <v/>
      </c>
      <c r="E81" s="166" t="str">
        <f t="shared" si="74"/>
        <v/>
      </c>
      <c r="F81" s="166" t="str">
        <f t="shared" si="74"/>
        <v/>
      </c>
      <c r="G81" s="166" t="str">
        <f t="shared" si="74"/>
        <v/>
      </c>
      <c r="H81" s="167" t="str">
        <f t="shared" si="75"/>
        <v/>
      </c>
      <c r="I81" s="20"/>
      <c r="J81" s="176"/>
      <c r="K81" s="174" t="str">
        <f t="shared" si="76"/>
        <v/>
      </c>
      <c r="L81" s="141"/>
      <c r="M81" s="174" t="str">
        <f t="shared" si="77"/>
        <v/>
      </c>
      <c r="N81" s="43"/>
      <c r="O81" s="117" t="str">
        <f t="shared" si="78"/>
        <v/>
      </c>
      <c r="P81" s="20"/>
      <c r="Q81" s="176"/>
      <c r="R81" s="174" t="str">
        <f t="shared" si="79"/>
        <v/>
      </c>
      <c r="S81" s="141"/>
      <c r="T81" s="174" t="str">
        <f t="shared" si="80"/>
        <v/>
      </c>
      <c r="U81" s="43"/>
      <c r="V81" s="117" t="str">
        <f t="shared" si="81"/>
        <v/>
      </c>
      <c r="W81" s="20"/>
      <c r="X81" s="176"/>
      <c r="Y81" s="174" t="str">
        <f t="shared" si="82"/>
        <v/>
      </c>
      <c r="Z81" s="141"/>
      <c r="AA81" s="174" t="str">
        <f t="shared" si="83"/>
        <v/>
      </c>
      <c r="AB81" s="43"/>
      <c r="AC81" s="117" t="str">
        <f t="shared" si="84"/>
        <v/>
      </c>
      <c r="AD81" s="20"/>
      <c r="AE81" s="176"/>
      <c r="AF81" s="174" t="str">
        <f t="shared" si="85"/>
        <v/>
      </c>
      <c r="AG81" s="141"/>
      <c r="AH81" s="174" t="str">
        <f t="shared" si="86"/>
        <v/>
      </c>
      <c r="AI81" s="43"/>
      <c r="AJ81" s="117" t="str">
        <f t="shared" si="87"/>
        <v/>
      </c>
      <c r="AK81" s="20"/>
      <c r="AL81" s="176"/>
      <c r="AM81" s="174" t="str">
        <f t="shared" si="88"/>
        <v/>
      </c>
      <c r="AN81" s="141"/>
      <c r="AO81" s="174" t="str">
        <f t="shared" si="89"/>
        <v/>
      </c>
      <c r="AP81" s="43"/>
      <c r="AQ81" s="117" t="str">
        <f t="shared" si="90"/>
        <v/>
      </c>
      <c r="AR81" s="20"/>
      <c r="AS81" s="176"/>
      <c r="AT81" s="174" t="str">
        <f t="shared" si="91"/>
        <v/>
      </c>
      <c r="AU81" s="141"/>
      <c r="AV81" s="174" t="str">
        <f t="shared" si="92"/>
        <v/>
      </c>
      <c r="AW81" s="43"/>
      <c r="AX81" s="117" t="str">
        <f t="shared" si="93"/>
        <v/>
      </c>
      <c r="AY81" s="20"/>
      <c r="AZ81" s="176"/>
      <c r="BA81" s="174" t="str">
        <f t="shared" si="94"/>
        <v/>
      </c>
      <c r="BB81" s="141"/>
      <c r="BC81" s="174" t="str">
        <f t="shared" si="95"/>
        <v/>
      </c>
      <c r="BD81" s="43"/>
      <c r="BE81" s="117" t="str">
        <f t="shared" si="96"/>
        <v/>
      </c>
      <c r="BF81" s="20"/>
      <c r="BG81" s="176"/>
      <c r="BH81" s="174" t="str">
        <f t="shared" si="97"/>
        <v/>
      </c>
      <c r="BI81" s="141"/>
      <c r="BJ81" s="174" t="str">
        <f t="shared" si="98"/>
        <v/>
      </c>
      <c r="BK81" s="43"/>
      <c r="BL81" s="117" t="str">
        <f t="shared" si="99"/>
        <v/>
      </c>
      <c r="BM81" s="16"/>
      <c r="BN81" s="16"/>
      <c r="BO81" s="16"/>
      <c r="BP81" s="16"/>
      <c r="BQ81" s="16"/>
      <c r="BR81" s="16"/>
      <c r="BS81" s="16"/>
      <c r="BT81" s="16"/>
      <c r="BU81" s="16"/>
      <c r="BV81" s="16"/>
      <c r="BW81" s="16"/>
      <c r="BX81" s="16"/>
      <c r="BY81" s="16"/>
    </row>
    <row r="82" spans="1:77" outlineLevel="1" x14ac:dyDescent="0.25">
      <c r="A82" s="41"/>
      <c r="B82" s="118"/>
      <c r="C82" s="166" t="str">
        <f t="shared" si="74"/>
        <v/>
      </c>
      <c r="D82" s="166" t="str">
        <f t="shared" si="74"/>
        <v/>
      </c>
      <c r="E82" s="166" t="str">
        <f t="shared" si="74"/>
        <v/>
      </c>
      <c r="F82" s="166" t="str">
        <f t="shared" si="74"/>
        <v/>
      </c>
      <c r="G82" s="166" t="str">
        <f t="shared" si="74"/>
        <v/>
      </c>
      <c r="H82" s="167" t="str">
        <f t="shared" si="75"/>
        <v/>
      </c>
      <c r="I82" s="20"/>
      <c r="J82" s="176"/>
      <c r="K82" s="174" t="str">
        <f t="shared" si="76"/>
        <v/>
      </c>
      <c r="L82" s="141"/>
      <c r="M82" s="174" t="str">
        <f t="shared" si="77"/>
        <v/>
      </c>
      <c r="N82" s="43"/>
      <c r="O82" s="117" t="str">
        <f t="shared" si="78"/>
        <v/>
      </c>
      <c r="P82" s="20"/>
      <c r="Q82" s="176"/>
      <c r="R82" s="174" t="str">
        <f t="shared" si="79"/>
        <v/>
      </c>
      <c r="S82" s="141"/>
      <c r="T82" s="174" t="str">
        <f t="shared" si="80"/>
        <v/>
      </c>
      <c r="U82" s="43"/>
      <c r="V82" s="117" t="str">
        <f t="shared" si="81"/>
        <v/>
      </c>
      <c r="W82" s="20"/>
      <c r="X82" s="176"/>
      <c r="Y82" s="174" t="str">
        <f t="shared" si="82"/>
        <v/>
      </c>
      <c r="Z82" s="141"/>
      <c r="AA82" s="174" t="str">
        <f t="shared" si="83"/>
        <v/>
      </c>
      <c r="AB82" s="43"/>
      <c r="AC82" s="117" t="str">
        <f t="shared" si="84"/>
        <v/>
      </c>
      <c r="AD82" s="20"/>
      <c r="AE82" s="176"/>
      <c r="AF82" s="174" t="str">
        <f t="shared" si="85"/>
        <v/>
      </c>
      <c r="AG82" s="141"/>
      <c r="AH82" s="174" t="str">
        <f t="shared" si="86"/>
        <v/>
      </c>
      <c r="AI82" s="43"/>
      <c r="AJ82" s="117" t="str">
        <f t="shared" si="87"/>
        <v/>
      </c>
      <c r="AK82" s="20"/>
      <c r="AL82" s="176"/>
      <c r="AM82" s="174" t="str">
        <f t="shared" si="88"/>
        <v/>
      </c>
      <c r="AN82" s="141"/>
      <c r="AO82" s="174" t="str">
        <f t="shared" si="89"/>
        <v/>
      </c>
      <c r="AP82" s="43"/>
      <c r="AQ82" s="117" t="str">
        <f t="shared" si="90"/>
        <v/>
      </c>
      <c r="AR82" s="20"/>
      <c r="AS82" s="176"/>
      <c r="AT82" s="174" t="str">
        <f t="shared" si="91"/>
        <v/>
      </c>
      <c r="AU82" s="141"/>
      <c r="AV82" s="174" t="str">
        <f t="shared" si="92"/>
        <v/>
      </c>
      <c r="AW82" s="43"/>
      <c r="AX82" s="117" t="str">
        <f t="shared" si="93"/>
        <v/>
      </c>
      <c r="AY82" s="20"/>
      <c r="AZ82" s="176"/>
      <c r="BA82" s="174" t="str">
        <f t="shared" si="94"/>
        <v/>
      </c>
      <c r="BB82" s="141"/>
      <c r="BC82" s="174" t="str">
        <f t="shared" si="95"/>
        <v/>
      </c>
      <c r="BD82" s="43"/>
      <c r="BE82" s="117" t="str">
        <f t="shared" si="96"/>
        <v/>
      </c>
      <c r="BF82" s="20"/>
      <c r="BG82" s="176"/>
      <c r="BH82" s="174" t="str">
        <f t="shared" si="97"/>
        <v/>
      </c>
      <c r="BI82" s="141"/>
      <c r="BJ82" s="174" t="str">
        <f t="shared" si="98"/>
        <v/>
      </c>
      <c r="BK82" s="43"/>
      <c r="BL82" s="117" t="str">
        <f t="shared" si="99"/>
        <v/>
      </c>
      <c r="BM82" s="16"/>
      <c r="BN82" s="16"/>
      <c r="BO82" s="16"/>
      <c r="BP82" s="16"/>
      <c r="BQ82" s="16"/>
      <c r="BR82" s="16"/>
      <c r="BS82" s="16"/>
      <c r="BT82" s="16"/>
      <c r="BU82" s="16"/>
      <c r="BV82" s="16"/>
      <c r="BW82" s="16"/>
      <c r="BX82" s="16"/>
      <c r="BY82" s="16"/>
    </row>
    <row r="83" spans="1:77" outlineLevel="1" x14ac:dyDescent="0.25">
      <c r="A83" s="44"/>
      <c r="B83" s="136"/>
      <c r="C83" s="166" t="str">
        <f t="shared" si="74"/>
        <v/>
      </c>
      <c r="D83" s="166" t="str">
        <f t="shared" si="74"/>
        <v/>
      </c>
      <c r="E83" s="166" t="str">
        <f t="shared" si="74"/>
        <v/>
      </c>
      <c r="F83" s="166" t="str">
        <f t="shared" si="74"/>
        <v/>
      </c>
      <c r="G83" s="166" t="str">
        <f t="shared" si="74"/>
        <v/>
      </c>
      <c r="H83" s="167" t="str">
        <f t="shared" si="75"/>
        <v/>
      </c>
      <c r="I83" s="20"/>
      <c r="J83" s="176"/>
      <c r="K83" s="174" t="str">
        <f t="shared" si="76"/>
        <v/>
      </c>
      <c r="L83" s="43"/>
      <c r="M83" s="174" t="str">
        <f t="shared" si="77"/>
        <v/>
      </c>
      <c r="N83" s="43"/>
      <c r="O83" s="117" t="str">
        <f t="shared" si="78"/>
        <v/>
      </c>
      <c r="P83" s="20"/>
      <c r="Q83" s="176"/>
      <c r="R83" s="174" t="str">
        <f t="shared" si="79"/>
        <v/>
      </c>
      <c r="S83" s="43"/>
      <c r="T83" s="174" t="str">
        <f t="shared" si="80"/>
        <v/>
      </c>
      <c r="U83" s="43"/>
      <c r="V83" s="117" t="str">
        <f t="shared" si="81"/>
        <v/>
      </c>
      <c r="W83" s="20"/>
      <c r="X83" s="176"/>
      <c r="Y83" s="174" t="str">
        <f t="shared" si="82"/>
        <v/>
      </c>
      <c r="Z83" s="43"/>
      <c r="AA83" s="174" t="str">
        <f t="shared" si="83"/>
        <v/>
      </c>
      <c r="AB83" s="43"/>
      <c r="AC83" s="117" t="str">
        <f t="shared" si="84"/>
        <v/>
      </c>
      <c r="AD83" s="20"/>
      <c r="AE83" s="176"/>
      <c r="AF83" s="174" t="str">
        <f t="shared" si="85"/>
        <v/>
      </c>
      <c r="AG83" s="43"/>
      <c r="AH83" s="174" t="str">
        <f t="shared" si="86"/>
        <v/>
      </c>
      <c r="AI83" s="43"/>
      <c r="AJ83" s="117" t="str">
        <f t="shared" si="87"/>
        <v/>
      </c>
      <c r="AK83" s="20"/>
      <c r="AL83" s="176"/>
      <c r="AM83" s="174" t="str">
        <f t="shared" si="88"/>
        <v/>
      </c>
      <c r="AN83" s="43"/>
      <c r="AO83" s="174" t="str">
        <f t="shared" si="89"/>
        <v/>
      </c>
      <c r="AP83" s="43"/>
      <c r="AQ83" s="117" t="str">
        <f t="shared" si="90"/>
        <v/>
      </c>
      <c r="AR83" s="20"/>
      <c r="AS83" s="176"/>
      <c r="AT83" s="174" t="str">
        <f t="shared" si="91"/>
        <v/>
      </c>
      <c r="AU83" s="43"/>
      <c r="AV83" s="174" t="str">
        <f t="shared" si="92"/>
        <v/>
      </c>
      <c r="AW83" s="43"/>
      <c r="AX83" s="117" t="str">
        <f t="shared" si="93"/>
        <v/>
      </c>
      <c r="AY83" s="20"/>
      <c r="AZ83" s="176"/>
      <c r="BA83" s="174" t="str">
        <f t="shared" si="94"/>
        <v/>
      </c>
      <c r="BB83" s="43"/>
      <c r="BC83" s="174" t="str">
        <f t="shared" si="95"/>
        <v/>
      </c>
      <c r="BD83" s="43"/>
      <c r="BE83" s="117" t="str">
        <f t="shared" si="96"/>
        <v/>
      </c>
      <c r="BF83" s="20"/>
      <c r="BG83" s="176"/>
      <c r="BH83" s="174" t="str">
        <f t="shared" si="97"/>
        <v/>
      </c>
      <c r="BI83" s="43"/>
      <c r="BJ83" s="174" t="str">
        <f t="shared" si="98"/>
        <v/>
      </c>
      <c r="BK83" s="43"/>
      <c r="BL83" s="117" t="str">
        <f t="shared" si="99"/>
        <v/>
      </c>
      <c r="BM83" s="16"/>
      <c r="BN83" s="16"/>
      <c r="BO83" s="16"/>
      <c r="BP83" s="16"/>
      <c r="BQ83" s="16"/>
      <c r="BR83" s="16"/>
      <c r="BS83" s="16"/>
      <c r="BT83" s="16"/>
      <c r="BU83" s="16"/>
      <c r="BV83" s="16"/>
      <c r="BW83" s="16"/>
      <c r="BX83" s="16"/>
      <c r="BY83" s="16"/>
    </row>
    <row r="84" spans="1:77" outlineLevel="1" x14ac:dyDescent="0.25">
      <c r="A84" s="44"/>
      <c r="B84" s="136"/>
      <c r="C84" s="166" t="str">
        <f t="shared" si="74"/>
        <v/>
      </c>
      <c r="D84" s="166" t="str">
        <f t="shared" si="74"/>
        <v/>
      </c>
      <c r="E84" s="166" t="str">
        <f t="shared" si="74"/>
        <v/>
      </c>
      <c r="F84" s="166" t="str">
        <f t="shared" si="74"/>
        <v/>
      </c>
      <c r="G84" s="166" t="str">
        <f t="shared" si="74"/>
        <v/>
      </c>
      <c r="H84" s="167" t="str">
        <f t="shared" si="75"/>
        <v/>
      </c>
      <c r="I84" s="20"/>
      <c r="J84" s="176"/>
      <c r="K84" s="174" t="str">
        <f t="shared" si="76"/>
        <v/>
      </c>
      <c r="L84" s="43"/>
      <c r="M84" s="174" t="str">
        <f t="shared" si="77"/>
        <v/>
      </c>
      <c r="N84" s="42"/>
      <c r="O84" s="117" t="str">
        <f t="shared" si="78"/>
        <v/>
      </c>
      <c r="P84" s="20"/>
      <c r="Q84" s="176"/>
      <c r="R84" s="174" t="str">
        <f t="shared" si="79"/>
        <v/>
      </c>
      <c r="S84" s="43"/>
      <c r="T84" s="174" t="str">
        <f t="shared" si="80"/>
        <v/>
      </c>
      <c r="U84" s="42"/>
      <c r="V84" s="117" t="str">
        <f t="shared" si="81"/>
        <v/>
      </c>
      <c r="W84" s="20"/>
      <c r="X84" s="176"/>
      <c r="Y84" s="174" t="str">
        <f t="shared" si="82"/>
        <v/>
      </c>
      <c r="Z84" s="43"/>
      <c r="AA84" s="174" t="str">
        <f t="shared" si="83"/>
        <v/>
      </c>
      <c r="AB84" s="42"/>
      <c r="AC84" s="117" t="str">
        <f t="shared" si="84"/>
        <v/>
      </c>
      <c r="AD84" s="20"/>
      <c r="AE84" s="176"/>
      <c r="AF84" s="174" t="str">
        <f t="shared" si="85"/>
        <v/>
      </c>
      <c r="AG84" s="43"/>
      <c r="AH84" s="174" t="str">
        <f t="shared" si="86"/>
        <v/>
      </c>
      <c r="AI84" s="42"/>
      <c r="AJ84" s="117" t="str">
        <f t="shared" si="87"/>
        <v/>
      </c>
      <c r="AK84" s="20"/>
      <c r="AL84" s="176"/>
      <c r="AM84" s="174" t="str">
        <f t="shared" si="88"/>
        <v/>
      </c>
      <c r="AN84" s="43"/>
      <c r="AO84" s="174" t="str">
        <f t="shared" si="89"/>
        <v/>
      </c>
      <c r="AP84" s="42"/>
      <c r="AQ84" s="117" t="str">
        <f t="shared" si="90"/>
        <v/>
      </c>
      <c r="AR84" s="20"/>
      <c r="AS84" s="176"/>
      <c r="AT84" s="174" t="str">
        <f t="shared" si="91"/>
        <v/>
      </c>
      <c r="AU84" s="43"/>
      <c r="AV84" s="174" t="str">
        <f t="shared" si="92"/>
        <v/>
      </c>
      <c r="AW84" s="42"/>
      <c r="AX84" s="117" t="str">
        <f t="shared" si="93"/>
        <v/>
      </c>
      <c r="AY84" s="20"/>
      <c r="AZ84" s="176"/>
      <c r="BA84" s="174" t="str">
        <f t="shared" si="94"/>
        <v/>
      </c>
      <c r="BB84" s="43"/>
      <c r="BC84" s="174" t="str">
        <f t="shared" si="95"/>
        <v/>
      </c>
      <c r="BD84" s="42"/>
      <c r="BE84" s="117" t="str">
        <f t="shared" si="96"/>
        <v/>
      </c>
      <c r="BF84" s="20"/>
      <c r="BG84" s="176"/>
      <c r="BH84" s="174" t="str">
        <f t="shared" si="97"/>
        <v/>
      </c>
      <c r="BI84" s="43"/>
      <c r="BJ84" s="174" t="str">
        <f t="shared" si="98"/>
        <v/>
      </c>
      <c r="BK84" s="42"/>
      <c r="BL84" s="117" t="str">
        <f t="shared" si="99"/>
        <v/>
      </c>
      <c r="BM84" s="16"/>
      <c r="BN84" s="16"/>
      <c r="BO84" s="16"/>
      <c r="BP84" s="16"/>
      <c r="BQ84" s="16"/>
      <c r="BR84" s="16"/>
      <c r="BS84" s="16"/>
      <c r="BT84" s="16"/>
      <c r="BU84" s="16"/>
      <c r="BV84" s="16"/>
      <c r="BW84" s="16"/>
      <c r="BX84" s="16"/>
      <c r="BY84" s="16"/>
    </row>
    <row r="85" spans="1:77" outlineLevel="1" x14ac:dyDescent="0.25">
      <c r="A85" s="44"/>
      <c r="B85" s="136"/>
      <c r="C85" s="166" t="str">
        <f t="shared" si="74"/>
        <v/>
      </c>
      <c r="D85" s="166" t="str">
        <f t="shared" si="74"/>
        <v/>
      </c>
      <c r="E85" s="166" t="str">
        <f t="shared" si="74"/>
        <v/>
      </c>
      <c r="F85" s="166" t="str">
        <f t="shared" si="74"/>
        <v/>
      </c>
      <c r="G85" s="166" t="str">
        <f t="shared" si="74"/>
        <v/>
      </c>
      <c r="H85" s="167" t="str">
        <f t="shared" si="75"/>
        <v/>
      </c>
      <c r="I85" s="20"/>
      <c r="J85" s="176"/>
      <c r="K85" s="174" t="str">
        <f t="shared" si="76"/>
        <v/>
      </c>
      <c r="L85" s="43"/>
      <c r="M85" s="174" t="str">
        <f t="shared" si="77"/>
        <v/>
      </c>
      <c r="N85" s="42"/>
      <c r="O85" s="117" t="str">
        <f t="shared" si="78"/>
        <v/>
      </c>
      <c r="P85" s="20"/>
      <c r="Q85" s="176"/>
      <c r="R85" s="174" t="str">
        <f t="shared" si="79"/>
        <v/>
      </c>
      <c r="S85" s="43"/>
      <c r="T85" s="174" t="str">
        <f t="shared" si="80"/>
        <v/>
      </c>
      <c r="U85" s="42"/>
      <c r="V85" s="117" t="str">
        <f t="shared" si="81"/>
        <v/>
      </c>
      <c r="W85" s="20"/>
      <c r="X85" s="176"/>
      <c r="Y85" s="174" t="str">
        <f t="shared" si="82"/>
        <v/>
      </c>
      <c r="Z85" s="43"/>
      <c r="AA85" s="174" t="str">
        <f t="shared" si="83"/>
        <v/>
      </c>
      <c r="AB85" s="42"/>
      <c r="AC85" s="117" t="str">
        <f t="shared" si="84"/>
        <v/>
      </c>
      <c r="AD85" s="20"/>
      <c r="AE85" s="176"/>
      <c r="AF85" s="174" t="str">
        <f t="shared" si="85"/>
        <v/>
      </c>
      <c r="AG85" s="43"/>
      <c r="AH85" s="174" t="str">
        <f t="shared" si="86"/>
        <v/>
      </c>
      <c r="AI85" s="42"/>
      <c r="AJ85" s="117" t="str">
        <f t="shared" si="87"/>
        <v/>
      </c>
      <c r="AK85" s="20"/>
      <c r="AL85" s="176"/>
      <c r="AM85" s="174" t="str">
        <f t="shared" si="88"/>
        <v/>
      </c>
      <c r="AN85" s="43"/>
      <c r="AO85" s="174" t="str">
        <f t="shared" si="89"/>
        <v/>
      </c>
      <c r="AP85" s="42"/>
      <c r="AQ85" s="117" t="str">
        <f t="shared" si="90"/>
        <v/>
      </c>
      <c r="AR85" s="20"/>
      <c r="AS85" s="176"/>
      <c r="AT85" s="174" t="str">
        <f t="shared" si="91"/>
        <v/>
      </c>
      <c r="AU85" s="43"/>
      <c r="AV85" s="174" t="str">
        <f t="shared" si="92"/>
        <v/>
      </c>
      <c r="AW85" s="42"/>
      <c r="AX85" s="117" t="str">
        <f t="shared" si="93"/>
        <v/>
      </c>
      <c r="AY85" s="20"/>
      <c r="AZ85" s="176"/>
      <c r="BA85" s="174" t="str">
        <f t="shared" si="94"/>
        <v/>
      </c>
      <c r="BB85" s="43"/>
      <c r="BC85" s="174" t="str">
        <f t="shared" si="95"/>
        <v/>
      </c>
      <c r="BD85" s="42"/>
      <c r="BE85" s="117" t="str">
        <f t="shared" si="96"/>
        <v/>
      </c>
      <c r="BF85" s="20"/>
      <c r="BG85" s="176"/>
      <c r="BH85" s="174" t="str">
        <f t="shared" si="97"/>
        <v/>
      </c>
      <c r="BI85" s="43"/>
      <c r="BJ85" s="174" t="str">
        <f t="shared" si="98"/>
        <v/>
      </c>
      <c r="BK85" s="42"/>
      <c r="BL85" s="117" t="str">
        <f t="shared" si="99"/>
        <v/>
      </c>
      <c r="BM85" s="16"/>
      <c r="BN85" s="16"/>
      <c r="BO85" s="16"/>
      <c r="BP85" s="16"/>
      <c r="BQ85" s="16"/>
      <c r="BR85" s="16"/>
      <c r="BS85" s="16"/>
      <c r="BT85" s="16"/>
      <c r="BU85" s="16"/>
      <c r="BV85" s="16"/>
      <c r="BW85" s="16"/>
      <c r="BX85" s="16"/>
      <c r="BY85" s="16"/>
    </row>
    <row r="86" spans="1:77" outlineLevel="1" x14ac:dyDescent="0.25">
      <c r="A86" s="44"/>
      <c r="B86" s="136"/>
      <c r="C86" s="166" t="str">
        <f t="shared" si="74"/>
        <v/>
      </c>
      <c r="D86" s="166" t="str">
        <f t="shared" si="74"/>
        <v/>
      </c>
      <c r="E86" s="166" t="str">
        <f t="shared" si="74"/>
        <v/>
      </c>
      <c r="F86" s="166" t="str">
        <f t="shared" si="74"/>
        <v/>
      </c>
      <c r="G86" s="166" t="str">
        <f t="shared" si="74"/>
        <v/>
      </c>
      <c r="H86" s="167" t="str">
        <f t="shared" si="75"/>
        <v/>
      </c>
      <c r="I86" s="20"/>
      <c r="J86" s="176"/>
      <c r="K86" s="174" t="str">
        <f t="shared" si="76"/>
        <v/>
      </c>
      <c r="L86" s="43"/>
      <c r="M86" s="174" t="str">
        <f t="shared" si="77"/>
        <v/>
      </c>
      <c r="N86" s="42"/>
      <c r="O86" s="117" t="str">
        <f t="shared" si="78"/>
        <v/>
      </c>
      <c r="P86" s="20"/>
      <c r="Q86" s="176"/>
      <c r="R86" s="174" t="str">
        <f t="shared" si="79"/>
        <v/>
      </c>
      <c r="S86" s="43"/>
      <c r="T86" s="174" t="str">
        <f t="shared" si="80"/>
        <v/>
      </c>
      <c r="U86" s="42"/>
      <c r="V86" s="117" t="str">
        <f t="shared" si="81"/>
        <v/>
      </c>
      <c r="W86" s="20"/>
      <c r="X86" s="176"/>
      <c r="Y86" s="174" t="str">
        <f t="shared" si="82"/>
        <v/>
      </c>
      <c r="Z86" s="43"/>
      <c r="AA86" s="174" t="str">
        <f t="shared" si="83"/>
        <v/>
      </c>
      <c r="AB86" s="42"/>
      <c r="AC86" s="117" t="str">
        <f t="shared" si="84"/>
        <v/>
      </c>
      <c r="AD86" s="20"/>
      <c r="AE86" s="176"/>
      <c r="AF86" s="174" t="str">
        <f t="shared" si="85"/>
        <v/>
      </c>
      <c r="AG86" s="43"/>
      <c r="AH86" s="174" t="str">
        <f t="shared" si="86"/>
        <v/>
      </c>
      <c r="AI86" s="42"/>
      <c r="AJ86" s="117" t="str">
        <f t="shared" si="87"/>
        <v/>
      </c>
      <c r="AK86" s="20"/>
      <c r="AL86" s="176"/>
      <c r="AM86" s="174" t="str">
        <f t="shared" si="88"/>
        <v/>
      </c>
      <c r="AN86" s="43"/>
      <c r="AO86" s="174" t="str">
        <f t="shared" si="89"/>
        <v/>
      </c>
      <c r="AP86" s="42"/>
      <c r="AQ86" s="117" t="str">
        <f t="shared" si="90"/>
        <v/>
      </c>
      <c r="AR86" s="20"/>
      <c r="AS86" s="176"/>
      <c r="AT86" s="174" t="str">
        <f t="shared" si="91"/>
        <v/>
      </c>
      <c r="AU86" s="43"/>
      <c r="AV86" s="174" t="str">
        <f t="shared" si="92"/>
        <v/>
      </c>
      <c r="AW86" s="42"/>
      <c r="AX86" s="117" t="str">
        <f t="shared" si="93"/>
        <v/>
      </c>
      <c r="AY86" s="20"/>
      <c r="AZ86" s="176"/>
      <c r="BA86" s="174" t="str">
        <f t="shared" si="94"/>
        <v/>
      </c>
      <c r="BB86" s="43"/>
      <c r="BC86" s="174" t="str">
        <f t="shared" si="95"/>
        <v/>
      </c>
      <c r="BD86" s="42"/>
      <c r="BE86" s="117" t="str">
        <f t="shared" si="96"/>
        <v/>
      </c>
      <c r="BF86" s="20"/>
      <c r="BG86" s="176"/>
      <c r="BH86" s="174" t="str">
        <f t="shared" si="97"/>
        <v/>
      </c>
      <c r="BI86" s="43"/>
      <c r="BJ86" s="174" t="str">
        <f t="shared" si="98"/>
        <v/>
      </c>
      <c r="BK86" s="42"/>
      <c r="BL86" s="117" t="str">
        <f t="shared" si="99"/>
        <v/>
      </c>
      <c r="BM86" s="16"/>
      <c r="BN86" s="16"/>
      <c r="BO86" s="16"/>
      <c r="BP86" s="16"/>
      <c r="BQ86" s="16"/>
      <c r="BR86" s="16"/>
      <c r="BS86" s="16"/>
      <c r="BT86" s="16"/>
      <c r="BU86" s="16"/>
      <c r="BV86" s="16"/>
      <c r="BW86" s="16"/>
      <c r="BX86" s="16"/>
      <c r="BY86" s="16"/>
    </row>
    <row r="87" spans="1:77" ht="13" outlineLevel="1" thickBot="1" x14ac:dyDescent="0.3">
      <c r="A87" s="44"/>
      <c r="B87" s="136"/>
      <c r="C87" s="166" t="str">
        <f t="shared" si="74"/>
        <v/>
      </c>
      <c r="D87" s="166" t="str">
        <f t="shared" si="74"/>
        <v/>
      </c>
      <c r="E87" s="166" t="str">
        <f t="shared" si="74"/>
        <v/>
      </c>
      <c r="F87" s="166" t="str">
        <f t="shared" si="74"/>
        <v/>
      </c>
      <c r="G87" s="166" t="str">
        <f t="shared" si="74"/>
        <v/>
      </c>
      <c r="H87" s="167" t="str">
        <f t="shared" si="75"/>
        <v/>
      </c>
      <c r="I87" s="20"/>
      <c r="J87" s="176"/>
      <c r="K87" s="174" t="str">
        <f t="shared" si="76"/>
        <v/>
      </c>
      <c r="L87" s="154"/>
      <c r="M87" s="174" t="str">
        <f t="shared" si="77"/>
        <v/>
      </c>
      <c r="N87" s="45"/>
      <c r="O87" s="117" t="str">
        <f t="shared" si="78"/>
        <v/>
      </c>
      <c r="P87" s="20"/>
      <c r="Q87" s="176"/>
      <c r="R87" s="174" t="str">
        <f t="shared" si="79"/>
        <v/>
      </c>
      <c r="S87" s="154"/>
      <c r="T87" s="174" t="str">
        <f t="shared" si="80"/>
        <v/>
      </c>
      <c r="U87" s="45"/>
      <c r="V87" s="117" t="str">
        <f t="shared" si="81"/>
        <v/>
      </c>
      <c r="W87" s="20"/>
      <c r="X87" s="176"/>
      <c r="Y87" s="174" t="str">
        <f t="shared" si="82"/>
        <v/>
      </c>
      <c r="Z87" s="154"/>
      <c r="AA87" s="174" t="str">
        <f t="shared" si="83"/>
        <v/>
      </c>
      <c r="AB87" s="45"/>
      <c r="AC87" s="117" t="str">
        <f t="shared" si="84"/>
        <v/>
      </c>
      <c r="AD87" s="20"/>
      <c r="AE87" s="176"/>
      <c r="AF87" s="174" t="str">
        <f t="shared" si="85"/>
        <v/>
      </c>
      <c r="AG87" s="154"/>
      <c r="AH87" s="174" t="str">
        <f t="shared" si="86"/>
        <v/>
      </c>
      <c r="AI87" s="45"/>
      <c r="AJ87" s="117" t="str">
        <f t="shared" si="87"/>
        <v/>
      </c>
      <c r="AK87" s="20"/>
      <c r="AL87" s="176"/>
      <c r="AM87" s="174" t="str">
        <f t="shared" si="88"/>
        <v/>
      </c>
      <c r="AN87" s="154"/>
      <c r="AO87" s="174" t="str">
        <f t="shared" si="89"/>
        <v/>
      </c>
      <c r="AP87" s="45"/>
      <c r="AQ87" s="117" t="str">
        <f t="shared" si="90"/>
        <v/>
      </c>
      <c r="AR87" s="20"/>
      <c r="AS87" s="176"/>
      <c r="AT87" s="174" t="str">
        <f t="shared" si="91"/>
        <v/>
      </c>
      <c r="AU87" s="154"/>
      <c r="AV87" s="174" t="str">
        <f t="shared" si="92"/>
        <v/>
      </c>
      <c r="AW87" s="45"/>
      <c r="AX87" s="117" t="str">
        <f t="shared" si="93"/>
        <v/>
      </c>
      <c r="AY87" s="20"/>
      <c r="AZ87" s="176"/>
      <c r="BA87" s="174" t="str">
        <f t="shared" si="94"/>
        <v/>
      </c>
      <c r="BB87" s="154"/>
      <c r="BC87" s="174" t="str">
        <f t="shared" si="95"/>
        <v/>
      </c>
      <c r="BD87" s="45"/>
      <c r="BE87" s="117" t="str">
        <f t="shared" si="96"/>
        <v/>
      </c>
      <c r="BF87" s="20"/>
      <c r="BG87" s="176"/>
      <c r="BH87" s="174" t="str">
        <f t="shared" si="97"/>
        <v/>
      </c>
      <c r="BI87" s="154"/>
      <c r="BJ87" s="174" t="str">
        <f t="shared" si="98"/>
        <v/>
      </c>
      <c r="BK87" s="45"/>
      <c r="BL87" s="117" t="str">
        <f t="shared" si="99"/>
        <v/>
      </c>
      <c r="BM87" s="16"/>
      <c r="BN87" s="16"/>
      <c r="BO87" s="16"/>
      <c r="BP87" s="16"/>
      <c r="BQ87" s="16"/>
      <c r="BR87" s="16"/>
      <c r="BS87" s="16"/>
      <c r="BT87" s="16"/>
      <c r="BU87" s="16"/>
      <c r="BV87" s="16"/>
      <c r="BW87" s="16"/>
      <c r="BX87" s="16"/>
      <c r="BY87" s="16"/>
    </row>
    <row r="88" spans="1:77" ht="13.5" outlineLevel="1" thickBot="1" x14ac:dyDescent="0.35">
      <c r="A88" s="46" t="s">
        <v>20</v>
      </c>
      <c r="B88" s="90"/>
      <c r="C88" s="149">
        <f>SUM(C78:C87)</f>
        <v>0</v>
      </c>
      <c r="D88" s="133">
        <f>SUM(D78:D87)</f>
        <v>0</v>
      </c>
      <c r="E88" s="133">
        <f>SUM(E78:E87)</f>
        <v>0</v>
      </c>
      <c r="F88" s="73">
        <f>SUM(F78:F87)</f>
        <v>0</v>
      </c>
      <c r="G88" s="133">
        <f>SUM(G78:G87)</f>
        <v>0</v>
      </c>
      <c r="H88" s="67" t="str">
        <f>IFERROR((F88-D88)/D88,"")</f>
        <v/>
      </c>
      <c r="I88" s="21"/>
      <c r="J88" s="155">
        <f>SUM(J78:J87)</f>
        <v>0</v>
      </c>
      <c r="K88" s="130">
        <f>SUM(K78:K87)</f>
        <v>0</v>
      </c>
      <c r="L88" s="48">
        <f>SUM(L78:L87)</f>
        <v>0</v>
      </c>
      <c r="M88" s="48">
        <f>SUM(M78:M87)</f>
        <v>0</v>
      </c>
      <c r="N88" s="48">
        <f>SUM(N78:N87)</f>
        <v>0</v>
      </c>
      <c r="O88" s="67" t="str">
        <f>IFERROR((M88-K88)/K88,"")</f>
        <v/>
      </c>
      <c r="P88" s="21"/>
      <c r="Q88" s="155">
        <f>SUM(Q78:Q87)</f>
        <v>0</v>
      </c>
      <c r="R88" s="130">
        <f>SUM(R78:R87)</f>
        <v>0</v>
      </c>
      <c r="S88" s="48">
        <f>SUM(S78:S87)</f>
        <v>0</v>
      </c>
      <c r="T88" s="48">
        <f>SUM(T78:T87)</f>
        <v>0</v>
      </c>
      <c r="U88" s="48">
        <f>SUM(U78:U87)</f>
        <v>0</v>
      </c>
      <c r="V88" s="67" t="str">
        <f>IFERROR((T88-R88)/R88,"")</f>
        <v/>
      </c>
      <c r="W88" s="21"/>
      <c r="X88" s="155">
        <f>SUM(X78:X87)</f>
        <v>0</v>
      </c>
      <c r="Y88" s="130">
        <f>SUM(Y78:Y87)</f>
        <v>0</v>
      </c>
      <c r="Z88" s="48">
        <f>SUM(Z78:Z87)</f>
        <v>0</v>
      </c>
      <c r="AA88" s="48">
        <f>SUM(AA78:AA87)</f>
        <v>0</v>
      </c>
      <c r="AB88" s="48">
        <f>SUM(AB78:AB87)</f>
        <v>0</v>
      </c>
      <c r="AC88" s="67" t="str">
        <f>IFERROR((AA88-Y88)/Y88,"")</f>
        <v/>
      </c>
      <c r="AD88" s="21"/>
      <c r="AE88" s="155">
        <f>SUM(AE78:AE87)</f>
        <v>0</v>
      </c>
      <c r="AF88" s="130">
        <f>SUM(AF78:AF87)</f>
        <v>0</v>
      </c>
      <c r="AG88" s="48">
        <f>SUM(AG78:AG87)</f>
        <v>0</v>
      </c>
      <c r="AH88" s="48">
        <f>SUM(AH78:AH87)</f>
        <v>0</v>
      </c>
      <c r="AI88" s="48">
        <f>SUM(AI78:AI87)</f>
        <v>0</v>
      </c>
      <c r="AJ88" s="67" t="str">
        <f>IFERROR((AH88-AF88)/AF88,"")</f>
        <v/>
      </c>
      <c r="AK88" s="21"/>
      <c r="AL88" s="155">
        <f>SUM(AL78:AL87)</f>
        <v>0</v>
      </c>
      <c r="AM88" s="130">
        <f>SUM(AM78:AM87)</f>
        <v>0</v>
      </c>
      <c r="AN88" s="48">
        <f>SUM(AN78:AN87)</f>
        <v>0</v>
      </c>
      <c r="AO88" s="48">
        <f>SUM(AO78:AO87)</f>
        <v>0</v>
      </c>
      <c r="AP88" s="48">
        <f>SUM(AP78:AP87)</f>
        <v>0</v>
      </c>
      <c r="AQ88" s="67" t="str">
        <f>IFERROR((AO88-AM88)/AM88,"")</f>
        <v/>
      </c>
      <c r="AR88" s="21"/>
      <c r="AS88" s="155">
        <f>SUM(AS78:AS87)</f>
        <v>0</v>
      </c>
      <c r="AT88" s="130">
        <f>SUM(AT78:AT87)</f>
        <v>0</v>
      </c>
      <c r="AU88" s="48">
        <f>SUM(AU78:AU87)</f>
        <v>0</v>
      </c>
      <c r="AV88" s="48">
        <f>SUM(AV78:AV87)</f>
        <v>0</v>
      </c>
      <c r="AW88" s="48">
        <f>SUM(AW78:AW87)</f>
        <v>0</v>
      </c>
      <c r="AX88" s="67" t="str">
        <f>IFERROR((AV88-AT88)/AT88,"")</f>
        <v/>
      </c>
      <c r="AY88" s="21"/>
      <c r="AZ88" s="155">
        <f>SUM(AZ78:AZ87)</f>
        <v>0</v>
      </c>
      <c r="BA88" s="130">
        <f>SUM(BA78:BA87)</f>
        <v>0</v>
      </c>
      <c r="BB88" s="48">
        <f>SUM(BB78:BB87)</f>
        <v>0</v>
      </c>
      <c r="BC88" s="48">
        <f>SUM(BC78:BC87)</f>
        <v>0</v>
      </c>
      <c r="BD88" s="48">
        <f>SUM(BD78:BD87)</f>
        <v>0</v>
      </c>
      <c r="BE88" s="67" t="str">
        <f>IFERROR((BC88-BA88)/BA88,"")</f>
        <v/>
      </c>
      <c r="BF88" s="21"/>
      <c r="BG88" s="155">
        <f>SUM(BG78:BG87)</f>
        <v>0</v>
      </c>
      <c r="BH88" s="130">
        <f>SUM(BH78:BH87)</f>
        <v>0</v>
      </c>
      <c r="BI88" s="48">
        <f>SUM(BI78:BI87)</f>
        <v>0</v>
      </c>
      <c r="BJ88" s="48">
        <f>SUM(BJ78:BJ87)</f>
        <v>0</v>
      </c>
      <c r="BK88" s="48">
        <f>SUM(BK78:BK87)</f>
        <v>0</v>
      </c>
      <c r="BL88" s="67" t="str">
        <f>IFERROR((BJ88-BH88)/BH88,"")</f>
        <v/>
      </c>
      <c r="BM88" s="16"/>
      <c r="BN88" s="16"/>
      <c r="BO88" s="16"/>
      <c r="BP88" s="16"/>
      <c r="BQ88" s="16"/>
      <c r="BR88" s="16"/>
      <c r="BS88" s="16"/>
      <c r="BT88" s="16"/>
      <c r="BU88" s="16"/>
      <c r="BV88" s="16"/>
      <c r="BW88" s="16"/>
      <c r="BX88" s="16"/>
      <c r="BY88" s="16"/>
    </row>
    <row r="89" spans="1:77" ht="13.5" outlineLevel="1" thickBot="1" x14ac:dyDescent="0.35">
      <c r="A89" s="49"/>
      <c r="B89" s="22"/>
      <c r="C89" s="22"/>
      <c r="D89" s="37"/>
      <c r="E89" s="50"/>
      <c r="F89" s="50"/>
      <c r="G89" s="50"/>
      <c r="H89" s="51"/>
      <c r="I89" s="20"/>
      <c r="J89" s="20"/>
      <c r="K89" s="52"/>
      <c r="L89" s="52"/>
      <c r="M89" s="52"/>
      <c r="N89" s="52"/>
      <c r="O89" s="51"/>
      <c r="P89" s="20"/>
      <c r="Q89" s="20"/>
      <c r="R89" s="52"/>
      <c r="S89" s="52"/>
      <c r="T89" s="52"/>
      <c r="U89" s="52"/>
      <c r="V89" s="51"/>
      <c r="W89" s="20"/>
      <c r="X89" s="20"/>
      <c r="Y89" s="52"/>
      <c r="Z89" s="52"/>
      <c r="AA89" s="52"/>
      <c r="AB89" s="52"/>
      <c r="AC89" s="51"/>
      <c r="AD89" s="20"/>
      <c r="AE89" s="20"/>
      <c r="AF89" s="52"/>
      <c r="AG89" s="52"/>
      <c r="AH89" s="52"/>
      <c r="AI89" s="52"/>
      <c r="AJ89" s="51"/>
      <c r="AK89" s="20"/>
      <c r="AL89" s="20"/>
      <c r="AM89" s="52"/>
      <c r="AN89" s="52"/>
      <c r="AO89" s="52"/>
      <c r="AP89" s="52"/>
      <c r="AQ89" s="51"/>
      <c r="AR89" s="20"/>
      <c r="AS89" s="20"/>
      <c r="AT89" s="52"/>
      <c r="AU89" s="52"/>
      <c r="AV89" s="52"/>
      <c r="AW89" s="52"/>
      <c r="AX89" s="51"/>
      <c r="AY89" s="20"/>
      <c r="AZ89" s="20"/>
      <c r="BA89" s="52"/>
      <c r="BB89" s="52"/>
      <c r="BC89" s="52"/>
      <c r="BD89" s="52"/>
      <c r="BE89" s="51"/>
      <c r="BF89" s="20"/>
      <c r="BG89" s="20"/>
      <c r="BH89" s="52"/>
      <c r="BI89" s="52"/>
      <c r="BJ89" s="52"/>
      <c r="BK89" s="52"/>
      <c r="BL89" s="51"/>
      <c r="BM89" s="16"/>
      <c r="BN89" s="16"/>
      <c r="BO89" s="16"/>
      <c r="BP89" s="16"/>
      <c r="BQ89" s="16"/>
      <c r="BR89" s="16"/>
      <c r="BS89" s="16"/>
      <c r="BT89" s="16"/>
      <c r="BU89" s="16"/>
      <c r="BV89" s="16"/>
      <c r="BW89" s="16"/>
      <c r="BX89" s="16"/>
      <c r="BY89" s="16"/>
    </row>
    <row r="90" spans="1:77" ht="13.5" outlineLevel="1" thickBot="1" x14ac:dyDescent="0.35">
      <c r="A90" s="64" t="s">
        <v>21</v>
      </c>
      <c r="B90" s="88"/>
      <c r="C90" s="88"/>
      <c r="D90" s="65"/>
      <c r="E90" s="66"/>
      <c r="F90" s="66"/>
      <c r="G90" s="66"/>
      <c r="H90" s="63"/>
      <c r="I90" s="20"/>
      <c r="J90" s="61"/>
      <c r="K90" s="62"/>
      <c r="L90" s="62"/>
      <c r="M90" s="62"/>
      <c r="N90" s="62"/>
      <c r="O90" s="63"/>
      <c r="P90" s="20"/>
      <c r="Q90" s="61"/>
      <c r="R90" s="62"/>
      <c r="S90" s="62"/>
      <c r="T90" s="62"/>
      <c r="U90" s="62"/>
      <c r="V90" s="63"/>
      <c r="W90" s="20"/>
      <c r="X90" s="61"/>
      <c r="Y90" s="62"/>
      <c r="Z90" s="62"/>
      <c r="AA90" s="62"/>
      <c r="AB90" s="62"/>
      <c r="AC90" s="63"/>
      <c r="AD90" s="20"/>
      <c r="AE90" s="61"/>
      <c r="AF90" s="62"/>
      <c r="AG90" s="62"/>
      <c r="AH90" s="62"/>
      <c r="AI90" s="62"/>
      <c r="AJ90" s="63"/>
      <c r="AK90" s="20"/>
      <c r="AL90" s="61"/>
      <c r="AM90" s="62"/>
      <c r="AN90" s="62"/>
      <c r="AO90" s="62"/>
      <c r="AP90" s="62"/>
      <c r="AQ90" s="63"/>
      <c r="AR90" s="20"/>
      <c r="AS90" s="61"/>
      <c r="AT90" s="62"/>
      <c r="AU90" s="62"/>
      <c r="AV90" s="62"/>
      <c r="AW90" s="62"/>
      <c r="AX90" s="63"/>
      <c r="AY90" s="20"/>
      <c r="AZ90" s="61"/>
      <c r="BA90" s="62"/>
      <c r="BB90" s="62"/>
      <c r="BC90" s="62"/>
      <c r="BD90" s="62"/>
      <c r="BE90" s="63"/>
      <c r="BF90" s="20"/>
      <c r="BG90" s="61"/>
      <c r="BH90" s="62"/>
      <c r="BI90" s="62"/>
      <c r="BJ90" s="62"/>
      <c r="BK90" s="62"/>
      <c r="BL90" s="63"/>
      <c r="BM90" s="16"/>
      <c r="BN90" s="16"/>
      <c r="BO90" s="16"/>
      <c r="BP90" s="16"/>
      <c r="BQ90" s="16"/>
      <c r="BR90" s="16"/>
      <c r="BS90" s="16"/>
      <c r="BT90" s="16"/>
      <c r="BU90" s="16"/>
      <c r="BV90" s="16"/>
      <c r="BW90" s="16"/>
      <c r="BX90" s="16"/>
      <c r="BY90" s="16"/>
    </row>
    <row r="91" spans="1:77" outlineLevel="1" x14ac:dyDescent="0.25">
      <c r="A91" s="54"/>
      <c r="B91" s="137"/>
      <c r="C91" s="111"/>
      <c r="D91" s="112" t="str">
        <f t="shared" ref="D91:F96" si="100">IF(SUMIFS($K91:$BL91,$K$15:$BL$15,D$15)=0,"",SUMIFS($K91:$BL91,$K$15:$BL$15,D$15))</f>
        <v/>
      </c>
      <c r="E91" s="112" t="str">
        <f t="shared" si="100"/>
        <v/>
      </c>
      <c r="F91" s="112" t="str">
        <f t="shared" si="100"/>
        <v/>
      </c>
      <c r="G91" s="112" t="str">
        <f t="shared" ref="G91:G96" si="101">IF(SUMIFS($K91:$BL91,$K$15:$BL$15,G$15)=0,"",SUMIFS($K91:$BE91,$K$15:$BE$15,G$15))</f>
        <v/>
      </c>
      <c r="H91" s="113" t="str">
        <f>IFERROR((F91-D91)/D91,"")</f>
        <v/>
      </c>
      <c r="I91" s="20"/>
      <c r="J91" s="151"/>
      <c r="K91" s="145"/>
      <c r="L91" s="175"/>
      <c r="M91" s="147"/>
      <c r="O91" s="117" t="str">
        <f>IFERROR((M91-K91)/K91,"")</f>
        <v/>
      </c>
      <c r="P91" s="20"/>
      <c r="Q91" s="151"/>
      <c r="R91" s="145"/>
      <c r="S91" s="175"/>
      <c r="T91" s="147"/>
      <c r="V91" s="117" t="str">
        <f>IFERROR((T91-R91)/R91,"")</f>
        <v/>
      </c>
      <c r="W91" s="20"/>
      <c r="X91" s="151"/>
      <c r="Y91" s="145"/>
      <c r="Z91" s="175"/>
      <c r="AA91" s="147"/>
      <c r="AC91" s="117" t="str">
        <f>IFERROR((AA91-Y91)/Y91,"")</f>
        <v/>
      </c>
      <c r="AD91" s="20"/>
      <c r="AE91" s="151"/>
      <c r="AF91" s="145"/>
      <c r="AG91" s="175"/>
      <c r="AH91" s="147"/>
      <c r="AJ91" s="117" t="str">
        <f>IFERROR((AH91-AF91)/AF91,"")</f>
        <v/>
      </c>
      <c r="AK91" s="20"/>
      <c r="AL91" s="151"/>
      <c r="AM91" s="145"/>
      <c r="AN91" s="175"/>
      <c r="AO91" s="147"/>
      <c r="AQ91" s="117" t="str">
        <f>IFERROR((AO91-AM91)/AM91,"")</f>
        <v/>
      </c>
      <c r="AR91" s="20"/>
      <c r="AS91" s="151"/>
      <c r="AT91" s="145"/>
      <c r="AU91" s="175"/>
      <c r="AV91" s="147"/>
      <c r="AX91" s="117" t="str">
        <f>IFERROR((AV91-AT91)/AT91,"")</f>
        <v/>
      </c>
      <c r="AY91" s="20"/>
      <c r="AZ91" s="151"/>
      <c r="BA91" s="145"/>
      <c r="BB91" s="175"/>
      <c r="BC91" s="147"/>
      <c r="BE91" s="117" t="str">
        <f>IFERROR((BC91-BA91)/BA91,"")</f>
        <v/>
      </c>
      <c r="BF91" s="20"/>
      <c r="BG91" s="151"/>
      <c r="BH91" s="145"/>
      <c r="BI91" s="175"/>
      <c r="BJ91" s="147"/>
      <c r="BL91" s="117" t="str">
        <f>IFERROR((BJ91-BH91)/BH91,"")</f>
        <v/>
      </c>
      <c r="BM91" s="16"/>
      <c r="BN91" s="16"/>
      <c r="BO91" s="16"/>
      <c r="BP91" s="16"/>
      <c r="BQ91" s="16"/>
      <c r="BR91" s="16"/>
      <c r="BS91" s="16"/>
      <c r="BT91" s="16"/>
      <c r="BU91" s="16"/>
      <c r="BV91" s="16"/>
      <c r="BW91" s="16"/>
      <c r="BX91" s="16"/>
      <c r="BY91" s="16"/>
    </row>
    <row r="92" spans="1:77" outlineLevel="1" x14ac:dyDescent="0.25">
      <c r="A92" s="41"/>
      <c r="B92" s="114"/>
      <c r="C92" s="114"/>
      <c r="D92" s="112" t="str">
        <f t="shared" si="100"/>
        <v/>
      </c>
      <c r="E92" s="112" t="str">
        <f t="shared" si="100"/>
        <v/>
      </c>
      <c r="F92" s="112" t="str">
        <f t="shared" si="100"/>
        <v/>
      </c>
      <c r="G92" s="112" t="str">
        <f t="shared" si="101"/>
        <v/>
      </c>
      <c r="H92" s="113" t="str">
        <f t="shared" ref="H92:H96" si="102">IFERROR((F92-D92)/D92,"")</f>
        <v/>
      </c>
      <c r="I92" s="20"/>
      <c r="J92" s="142"/>
      <c r="K92" s="146"/>
      <c r="L92" s="178"/>
      <c r="M92" s="147"/>
      <c r="N92" s="56"/>
      <c r="O92" s="117" t="str">
        <f t="shared" ref="O92:O96" si="103">IFERROR((M92-K92)/K92,"")</f>
        <v/>
      </c>
      <c r="P92" s="20"/>
      <c r="Q92" s="142"/>
      <c r="R92" s="146"/>
      <c r="S92" s="178"/>
      <c r="T92" s="147"/>
      <c r="U92" s="56"/>
      <c r="V92" s="117" t="str">
        <f t="shared" ref="V92:V96" si="104">IFERROR((T92-R92)/R92,"")</f>
        <v/>
      </c>
      <c r="W92" s="20"/>
      <c r="X92" s="142"/>
      <c r="Y92" s="146"/>
      <c r="Z92" s="178"/>
      <c r="AA92" s="147"/>
      <c r="AB92" s="56"/>
      <c r="AC92" s="117" t="str">
        <f t="shared" ref="AC92:AC96" si="105">IFERROR((AA92-Y92)/Y92,"")</f>
        <v/>
      </c>
      <c r="AD92" s="20"/>
      <c r="AE92" s="142"/>
      <c r="AF92" s="146"/>
      <c r="AG92" s="178"/>
      <c r="AH92" s="147"/>
      <c r="AI92" s="56"/>
      <c r="AJ92" s="117" t="str">
        <f t="shared" ref="AJ92:AJ96" si="106">IFERROR((AH92-AF92)/AF92,"")</f>
        <v/>
      </c>
      <c r="AK92" s="20"/>
      <c r="AL92" s="142"/>
      <c r="AM92" s="146"/>
      <c r="AN92" s="178"/>
      <c r="AO92" s="147"/>
      <c r="AP92" s="56"/>
      <c r="AQ92" s="117" t="str">
        <f t="shared" ref="AQ92:AQ96" si="107">IFERROR((AO92-AM92)/AM92,"")</f>
        <v/>
      </c>
      <c r="AR92" s="20"/>
      <c r="AS92" s="142"/>
      <c r="AT92" s="146"/>
      <c r="AU92" s="178"/>
      <c r="AV92" s="147"/>
      <c r="AW92" s="56"/>
      <c r="AX92" s="117" t="str">
        <f t="shared" ref="AX92:AX96" si="108">IFERROR((AV92-AT92)/AT92,"")</f>
        <v/>
      </c>
      <c r="AY92" s="20"/>
      <c r="AZ92" s="142"/>
      <c r="BA92" s="146"/>
      <c r="BB92" s="178"/>
      <c r="BC92" s="147"/>
      <c r="BD92" s="56"/>
      <c r="BE92" s="117" t="str">
        <f t="shared" ref="BE92:BE96" si="109">IFERROR((BC92-BA92)/BA92,"")</f>
        <v/>
      </c>
      <c r="BF92" s="20"/>
      <c r="BG92" s="142"/>
      <c r="BH92" s="146"/>
      <c r="BI92" s="178"/>
      <c r="BJ92" s="147"/>
      <c r="BK92" s="56"/>
      <c r="BL92" s="117" t="str">
        <f t="shared" ref="BL92:BL96" si="110">IFERROR((BJ92-BH92)/BH92,"")</f>
        <v/>
      </c>
      <c r="BM92" s="16"/>
      <c r="BN92" s="16"/>
      <c r="BO92" s="16"/>
      <c r="BP92" s="16"/>
      <c r="BQ92" s="16"/>
      <c r="BR92" s="16"/>
      <c r="BS92" s="16"/>
      <c r="BT92" s="16"/>
      <c r="BU92" s="16"/>
      <c r="BV92" s="16"/>
      <c r="BW92" s="16"/>
      <c r="BX92" s="16"/>
      <c r="BY92" s="16"/>
    </row>
    <row r="93" spans="1:77" outlineLevel="1" x14ac:dyDescent="0.25">
      <c r="A93" s="41"/>
      <c r="B93" s="138"/>
      <c r="C93" s="114"/>
      <c r="D93" s="112" t="str">
        <f t="shared" si="100"/>
        <v/>
      </c>
      <c r="E93" s="112" t="str">
        <f t="shared" si="100"/>
        <v/>
      </c>
      <c r="F93" s="112" t="str">
        <f t="shared" si="100"/>
        <v/>
      </c>
      <c r="G93" s="112" t="str">
        <f t="shared" si="101"/>
        <v/>
      </c>
      <c r="H93" s="113" t="str">
        <f t="shared" si="102"/>
        <v/>
      </c>
      <c r="I93" s="20"/>
      <c r="J93" s="142"/>
      <c r="K93" s="146"/>
      <c r="L93" s="178"/>
      <c r="M93" s="147"/>
      <c r="N93" s="56"/>
      <c r="O93" s="117" t="str">
        <f t="shared" si="103"/>
        <v/>
      </c>
      <c r="P93" s="55"/>
      <c r="Q93" s="142"/>
      <c r="R93" s="146"/>
      <c r="S93" s="178"/>
      <c r="T93" s="147"/>
      <c r="U93" s="56"/>
      <c r="V93" s="117" t="str">
        <f t="shared" si="104"/>
        <v/>
      </c>
      <c r="W93" s="20"/>
      <c r="X93" s="142"/>
      <c r="Y93" s="146"/>
      <c r="Z93" s="178"/>
      <c r="AA93" s="147"/>
      <c r="AB93" s="56"/>
      <c r="AC93" s="117" t="str">
        <f t="shared" si="105"/>
        <v/>
      </c>
      <c r="AD93" s="20"/>
      <c r="AE93" s="142"/>
      <c r="AF93" s="146"/>
      <c r="AG93" s="178"/>
      <c r="AH93" s="147"/>
      <c r="AI93" s="56"/>
      <c r="AJ93" s="117" t="str">
        <f t="shared" si="106"/>
        <v/>
      </c>
      <c r="AK93" s="20"/>
      <c r="AL93" s="142"/>
      <c r="AM93" s="146"/>
      <c r="AN93" s="178"/>
      <c r="AO93" s="147"/>
      <c r="AP93" s="56"/>
      <c r="AQ93" s="117" t="str">
        <f t="shared" si="107"/>
        <v/>
      </c>
      <c r="AR93" s="20"/>
      <c r="AS93" s="142"/>
      <c r="AT93" s="146"/>
      <c r="AU93" s="178"/>
      <c r="AV93" s="147"/>
      <c r="AW93" s="56"/>
      <c r="AX93" s="117" t="str">
        <f t="shared" si="108"/>
        <v/>
      </c>
      <c r="AY93" s="20"/>
      <c r="AZ93" s="142"/>
      <c r="BA93" s="146"/>
      <c r="BB93" s="178"/>
      <c r="BC93" s="147"/>
      <c r="BD93" s="56"/>
      <c r="BE93" s="117" t="str">
        <f t="shared" si="109"/>
        <v/>
      </c>
      <c r="BF93" s="20"/>
      <c r="BG93" s="142"/>
      <c r="BH93" s="146"/>
      <c r="BI93" s="178"/>
      <c r="BJ93" s="147"/>
      <c r="BK93" s="56"/>
      <c r="BL93" s="117" t="str">
        <f t="shared" si="110"/>
        <v/>
      </c>
      <c r="BM93" s="16"/>
      <c r="BN93" s="16"/>
      <c r="BO93" s="16"/>
      <c r="BP93" s="16"/>
      <c r="BQ93" s="16"/>
      <c r="BR93" s="16"/>
      <c r="BS93" s="16"/>
      <c r="BT93" s="16"/>
      <c r="BU93" s="16"/>
      <c r="BV93" s="16"/>
      <c r="BW93" s="16"/>
      <c r="BX93" s="16"/>
      <c r="BY93" s="16"/>
    </row>
    <row r="94" spans="1:77" outlineLevel="1" x14ac:dyDescent="0.25">
      <c r="A94" s="41"/>
      <c r="B94" s="138"/>
      <c r="C94" s="114"/>
      <c r="D94" s="112" t="str">
        <f t="shared" si="100"/>
        <v/>
      </c>
      <c r="E94" s="112" t="str">
        <f t="shared" si="100"/>
        <v/>
      </c>
      <c r="F94" s="112" t="str">
        <f t="shared" si="100"/>
        <v/>
      </c>
      <c r="G94" s="112" t="str">
        <f t="shared" si="101"/>
        <v/>
      </c>
      <c r="H94" s="113" t="str">
        <f t="shared" si="102"/>
        <v/>
      </c>
      <c r="I94" s="20"/>
      <c r="J94" s="142"/>
      <c r="K94" s="146"/>
      <c r="L94" s="178"/>
      <c r="M94" s="147"/>
      <c r="N94" s="56"/>
      <c r="O94" s="117" t="str">
        <f t="shared" si="103"/>
        <v/>
      </c>
      <c r="P94" s="20"/>
      <c r="Q94" s="142"/>
      <c r="R94" s="146"/>
      <c r="S94" s="178"/>
      <c r="T94" s="147"/>
      <c r="U94" s="56"/>
      <c r="V94" s="117" t="str">
        <f t="shared" si="104"/>
        <v/>
      </c>
      <c r="W94" s="20"/>
      <c r="X94" s="142"/>
      <c r="Y94" s="146"/>
      <c r="Z94" s="178"/>
      <c r="AA94" s="147"/>
      <c r="AB94" s="56"/>
      <c r="AC94" s="117" t="str">
        <f t="shared" si="105"/>
        <v/>
      </c>
      <c r="AD94" s="20"/>
      <c r="AE94" s="142"/>
      <c r="AF94" s="146"/>
      <c r="AG94" s="178"/>
      <c r="AH94" s="147"/>
      <c r="AI94" s="56"/>
      <c r="AJ94" s="117" t="str">
        <f t="shared" si="106"/>
        <v/>
      </c>
      <c r="AK94" s="20"/>
      <c r="AL94" s="142"/>
      <c r="AM94" s="146"/>
      <c r="AN94" s="178"/>
      <c r="AO94" s="147"/>
      <c r="AP94" s="56"/>
      <c r="AQ94" s="117" t="str">
        <f t="shared" si="107"/>
        <v/>
      </c>
      <c r="AR94" s="20"/>
      <c r="AS94" s="142"/>
      <c r="AT94" s="146"/>
      <c r="AU94" s="178"/>
      <c r="AV94" s="147"/>
      <c r="AW94" s="56"/>
      <c r="AX94" s="117" t="str">
        <f t="shared" si="108"/>
        <v/>
      </c>
      <c r="AY94" s="20"/>
      <c r="AZ94" s="142"/>
      <c r="BA94" s="146"/>
      <c r="BB94" s="178"/>
      <c r="BC94" s="147"/>
      <c r="BD94" s="56"/>
      <c r="BE94" s="117" t="str">
        <f t="shared" si="109"/>
        <v/>
      </c>
      <c r="BF94" s="20"/>
      <c r="BG94" s="142"/>
      <c r="BH94" s="146"/>
      <c r="BI94" s="178"/>
      <c r="BJ94" s="147"/>
      <c r="BK94" s="56"/>
      <c r="BL94" s="117" t="str">
        <f t="shared" si="110"/>
        <v/>
      </c>
      <c r="BM94" s="16"/>
      <c r="BN94" s="16"/>
      <c r="BO94" s="16"/>
      <c r="BP94" s="16"/>
      <c r="BQ94" s="16"/>
      <c r="BR94" s="16"/>
      <c r="BS94" s="16"/>
      <c r="BT94" s="16"/>
      <c r="BU94" s="16"/>
      <c r="BV94" s="16"/>
      <c r="BW94" s="16"/>
      <c r="BX94" s="16"/>
      <c r="BY94" s="16"/>
    </row>
    <row r="95" spans="1:77" outlineLevel="1" x14ac:dyDescent="0.25">
      <c r="A95" s="41"/>
      <c r="B95" s="138"/>
      <c r="C95" s="114"/>
      <c r="D95" s="112" t="str">
        <f t="shared" si="100"/>
        <v/>
      </c>
      <c r="E95" s="112" t="str">
        <f t="shared" si="100"/>
        <v/>
      </c>
      <c r="F95" s="112" t="str">
        <f t="shared" si="100"/>
        <v/>
      </c>
      <c r="G95" s="112" t="str">
        <f t="shared" si="101"/>
        <v/>
      </c>
      <c r="H95" s="113" t="str">
        <f t="shared" si="102"/>
        <v/>
      </c>
      <c r="I95" s="20"/>
      <c r="J95" s="142"/>
      <c r="K95" s="146"/>
      <c r="L95" s="178"/>
      <c r="M95" s="147"/>
      <c r="N95" s="56"/>
      <c r="O95" s="117" t="str">
        <f t="shared" si="103"/>
        <v/>
      </c>
      <c r="P95" s="20"/>
      <c r="Q95" s="142"/>
      <c r="R95" s="146"/>
      <c r="S95" s="178"/>
      <c r="T95" s="147"/>
      <c r="U95" s="56"/>
      <c r="V95" s="117" t="str">
        <f t="shared" si="104"/>
        <v/>
      </c>
      <c r="W95" s="20"/>
      <c r="X95" s="142"/>
      <c r="Y95" s="146"/>
      <c r="Z95" s="178"/>
      <c r="AA95" s="147"/>
      <c r="AB95" s="56"/>
      <c r="AC95" s="117" t="str">
        <f t="shared" si="105"/>
        <v/>
      </c>
      <c r="AD95" s="20"/>
      <c r="AE95" s="142"/>
      <c r="AF95" s="146"/>
      <c r="AG95" s="178"/>
      <c r="AH95" s="147"/>
      <c r="AI95" s="56"/>
      <c r="AJ95" s="117" t="str">
        <f t="shared" si="106"/>
        <v/>
      </c>
      <c r="AK95" s="20"/>
      <c r="AL95" s="142"/>
      <c r="AM95" s="146"/>
      <c r="AN95" s="178"/>
      <c r="AO95" s="147"/>
      <c r="AP95" s="56"/>
      <c r="AQ95" s="117" t="str">
        <f t="shared" si="107"/>
        <v/>
      </c>
      <c r="AR95" s="20"/>
      <c r="AS95" s="142"/>
      <c r="AT95" s="146"/>
      <c r="AU95" s="178"/>
      <c r="AV95" s="147"/>
      <c r="AW95" s="56"/>
      <c r="AX95" s="117" t="str">
        <f t="shared" si="108"/>
        <v/>
      </c>
      <c r="AY95" s="20"/>
      <c r="AZ95" s="142"/>
      <c r="BA95" s="146"/>
      <c r="BB95" s="178"/>
      <c r="BC95" s="147"/>
      <c r="BD95" s="56"/>
      <c r="BE95" s="117" t="str">
        <f t="shared" si="109"/>
        <v/>
      </c>
      <c r="BF95" s="20"/>
      <c r="BG95" s="142"/>
      <c r="BH95" s="146"/>
      <c r="BI95" s="178"/>
      <c r="BJ95" s="147"/>
      <c r="BK95" s="56"/>
      <c r="BL95" s="117" t="str">
        <f t="shared" si="110"/>
        <v/>
      </c>
      <c r="BM95" s="16"/>
      <c r="BN95" s="16"/>
      <c r="BO95" s="16"/>
      <c r="BP95" s="16"/>
      <c r="BQ95" s="16"/>
      <c r="BR95" s="16"/>
      <c r="BS95" s="16"/>
      <c r="BT95" s="16"/>
      <c r="BU95" s="16"/>
      <c r="BV95" s="16"/>
      <c r="BW95" s="16"/>
      <c r="BX95" s="16"/>
      <c r="BY95" s="16"/>
    </row>
    <row r="96" spans="1:77" ht="13" outlineLevel="1" thickBot="1" x14ac:dyDescent="0.3">
      <c r="A96" s="44"/>
      <c r="B96" s="137"/>
      <c r="C96" s="115"/>
      <c r="D96" s="116" t="str">
        <f t="shared" si="100"/>
        <v/>
      </c>
      <c r="E96" s="116" t="str">
        <f t="shared" si="100"/>
        <v/>
      </c>
      <c r="F96" s="116" t="str">
        <f t="shared" si="100"/>
        <v/>
      </c>
      <c r="G96" s="116" t="str">
        <f t="shared" si="101"/>
        <v/>
      </c>
      <c r="H96" s="113" t="str">
        <f t="shared" si="102"/>
        <v/>
      </c>
      <c r="I96" s="20"/>
      <c r="J96" s="152"/>
      <c r="K96" s="148"/>
      <c r="L96" s="179"/>
      <c r="M96" s="147"/>
      <c r="N96" s="57"/>
      <c r="O96" s="117" t="str">
        <f t="shared" si="103"/>
        <v/>
      </c>
      <c r="P96" s="20"/>
      <c r="Q96" s="152"/>
      <c r="R96" s="148"/>
      <c r="S96" s="179"/>
      <c r="T96" s="147"/>
      <c r="U96" s="57"/>
      <c r="V96" s="117" t="str">
        <f t="shared" si="104"/>
        <v/>
      </c>
      <c r="W96" s="20"/>
      <c r="X96" s="152"/>
      <c r="Y96" s="148"/>
      <c r="Z96" s="179"/>
      <c r="AA96" s="147"/>
      <c r="AB96" s="57"/>
      <c r="AC96" s="117" t="str">
        <f t="shared" si="105"/>
        <v/>
      </c>
      <c r="AD96" s="20"/>
      <c r="AE96" s="152"/>
      <c r="AF96" s="148"/>
      <c r="AG96" s="179"/>
      <c r="AH96" s="147"/>
      <c r="AI96" s="57"/>
      <c r="AJ96" s="117" t="str">
        <f t="shared" si="106"/>
        <v/>
      </c>
      <c r="AK96" s="20"/>
      <c r="AL96" s="152"/>
      <c r="AM96" s="148"/>
      <c r="AN96" s="179"/>
      <c r="AO96" s="147"/>
      <c r="AP96" s="57"/>
      <c r="AQ96" s="117" t="str">
        <f t="shared" si="107"/>
        <v/>
      </c>
      <c r="AR96" s="20"/>
      <c r="AS96" s="152"/>
      <c r="AT96" s="148"/>
      <c r="AU96" s="179"/>
      <c r="AV96" s="147"/>
      <c r="AW96" s="57"/>
      <c r="AX96" s="117" t="str">
        <f t="shared" si="108"/>
        <v/>
      </c>
      <c r="AY96" s="20"/>
      <c r="AZ96" s="152"/>
      <c r="BA96" s="148"/>
      <c r="BB96" s="179"/>
      <c r="BC96" s="147"/>
      <c r="BD96" s="57"/>
      <c r="BE96" s="117" t="str">
        <f t="shared" si="109"/>
        <v/>
      </c>
      <c r="BF96" s="20"/>
      <c r="BG96" s="152"/>
      <c r="BH96" s="148"/>
      <c r="BI96" s="179"/>
      <c r="BJ96" s="147"/>
      <c r="BK96" s="57"/>
      <c r="BL96" s="117" t="str">
        <f t="shared" si="110"/>
        <v/>
      </c>
      <c r="BM96" s="16"/>
      <c r="BN96" s="16"/>
      <c r="BO96" s="16"/>
      <c r="BP96" s="16"/>
      <c r="BQ96" s="16"/>
      <c r="BR96" s="16"/>
      <c r="BS96" s="16"/>
      <c r="BT96" s="16"/>
      <c r="BU96" s="16"/>
      <c r="BV96" s="16"/>
      <c r="BW96" s="16"/>
      <c r="BX96" s="16"/>
      <c r="BY96" s="16"/>
    </row>
    <row r="97" spans="1:77" ht="13.5" outlineLevel="1" thickBot="1" x14ac:dyDescent="0.35">
      <c r="A97" s="53" t="s">
        <v>22</v>
      </c>
      <c r="B97" s="89"/>
      <c r="C97" s="89"/>
      <c r="D97" s="48">
        <f>SUM(D91:D96)</f>
        <v>0</v>
      </c>
      <c r="E97" s="48">
        <f>SUM(E91:E96)</f>
        <v>0</v>
      </c>
      <c r="F97" s="48">
        <f>SUM(F91:F96)</f>
        <v>0</v>
      </c>
      <c r="G97" s="48">
        <f>SUM(G91:G96)</f>
        <v>0</v>
      </c>
      <c r="H97" s="171" t="str">
        <f>IFERROR((F97-D97)/D97,"")</f>
        <v/>
      </c>
      <c r="I97" s="22"/>
      <c r="J97" s="58"/>
      <c r="K97" s="153">
        <f>SUM(K91:K96)</f>
        <v>0</v>
      </c>
      <c r="L97" s="59">
        <f>SUM(L91:L96)</f>
        <v>0</v>
      </c>
      <c r="M97" s="48">
        <f>SUM(M91:M96)</f>
        <v>0</v>
      </c>
      <c r="N97" s="48">
        <f>SUM(N91:N96)</f>
        <v>0</v>
      </c>
      <c r="O97" s="67" t="str">
        <f>IFERROR((M97-K97)/K97,"")</f>
        <v/>
      </c>
      <c r="P97" s="22"/>
      <c r="Q97" s="58"/>
      <c r="R97" s="153">
        <f>SUM(R91:R96)</f>
        <v>0</v>
      </c>
      <c r="S97" s="59">
        <f>SUM(S91:S96)</f>
        <v>0</v>
      </c>
      <c r="T97" s="48">
        <f>SUM(T91:T96)</f>
        <v>0</v>
      </c>
      <c r="U97" s="48">
        <f>SUM(U91:U96)</f>
        <v>0</v>
      </c>
      <c r="V97" s="67" t="str">
        <f>IFERROR((T97-R97)/R97,"")</f>
        <v/>
      </c>
      <c r="W97" s="22"/>
      <c r="X97" s="58"/>
      <c r="Y97" s="153">
        <f>SUM(Y91:Y96)</f>
        <v>0</v>
      </c>
      <c r="Z97" s="59">
        <f>SUM(Z91:Z96)</f>
        <v>0</v>
      </c>
      <c r="AA97" s="48">
        <f>SUM(AA91:AA96)</f>
        <v>0</v>
      </c>
      <c r="AB97" s="48">
        <f>SUM(AB91:AB96)</f>
        <v>0</v>
      </c>
      <c r="AC97" s="67" t="str">
        <f>IFERROR((AA97-Y97)/Y97,"")</f>
        <v/>
      </c>
      <c r="AD97" s="22"/>
      <c r="AE97" s="58"/>
      <c r="AF97" s="153">
        <f>SUM(AF91:AF96)</f>
        <v>0</v>
      </c>
      <c r="AG97" s="59">
        <f>SUM(AG91:AG96)</f>
        <v>0</v>
      </c>
      <c r="AH97" s="48">
        <f>SUM(AH91:AH96)</f>
        <v>0</v>
      </c>
      <c r="AI97" s="48">
        <f>SUM(AI91:AI96)</f>
        <v>0</v>
      </c>
      <c r="AJ97" s="67" t="str">
        <f>IFERROR((AH97-AF97)/AF97,"")</f>
        <v/>
      </c>
      <c r="AK97" s="22"/>
      <c r="AL97" s="58"/>
      <c r="AM97" s="153">
        <f>SUM(AM91:AM96)</f>
        <v>0</v>
      </c>
      <c r="AN97" s="59">
        <f>SUM(AN91:AN96)</f>
        <v>0</v>
      </c>
      <c r="AO97" s="48">
        <f>SUM(AO91:AO96)</f>
        <v>0</v>
      </c>
      <c r="AP97" s="48">
        <f>SUM(AP91:AP96)</f>
        <v>0</v>
      </c>
      <c r="AQ97" s="67" t="str">
        <f>IFERROR((AO97-AM97)/AM97,"")</f>
        <v/>
      </c>
      <c r="AR97" s="22"/>
      <c r="AS97" s="58"/>
      <c r="AT97" s="153">
        <f>SUM(AT91:AT96)</f>
        <v>0</v>
      </c>
      <c r="AU97" s="59">
        <f>SUM(AU91:AU96)</f>
        <v>0</v>
      </c>
      <c r="AV97" s="48">
        <f>SUM(AV91:AV96)</f>
        <v>0</v>
      </c>
      <c r="AW97" s="48">
        <f>SUM(AW91:AW96)</f>
        <v>0</v>
      </c>
      <c r="AX97" s="67" t="str">
        <f>IFERROR((AV97-AT97)/AT97,"")</f>
        <v/>
      </c>
      <c r="AY97" s="22"/>
      <c r="AZ97" s="58"/>
      <c r="BA97" s="153">
        <f>SUM(BA91:BA96)</f>
        <v>0</v>
      </c>
      <c r="BB97" s="59">
        <f>SUM(BB91:BB96)</f>
        <v>0</v>
      </c>
      <c r="BC97" s="48">
        <f>SUM(BC91:BC96)</f>
        <v>0</v>
      </c>
      <c r="BD97" s="48">
        <f>SUM(BD91:BD96)</f>
        <v>0</v>
      </c>
      <c r="BE97" s="67" t="str">
        <f>IFERROR((BC97-BA97)/BA97,"")</f>
        <v/>
      </c>
      <c r="BF97" s="22"/>
      <c r="BG97" s="58"/>
      <c r="BH97" s="153">
        <f>SUM(BH91:BH96)</f>
        <v>0</v>
      </c>
      <c r="BI97" s="59">
        <f>SUM(BI91:BI96)</f>
        <v>0</v>
      </c>
      <c r="BJ97" s="48">
        <f>SUM(BJ91:BJ96)</f>
        <v>0</v>
      </c>
      <c r="BK97" s="48">
        <f>SUM(BK91:BK96)</f>
        <v>0</v>
      </c>
      <c r="BL97" s="67" t="str">
        <f>IFERROR((BJ97-BH97)/BH97,"")</f>
        <v/>
      </c>
      <c r="BM97" s="16"/>
      <c r="BN97" s="16"/>
      <c r="BO97" s="16"/>
      <c r="BP97" s="16"/>
      <c r="BQ97" s="16"/>
      <c r="BR97" s="16"/>
      <c r="BS97" s="16"/>
      <c r="BT97" s="16"/>
      <c r="BU97" s="16"/>
      <c r="BV97" s="16"/>
      <c r="BW97" s="16"/>
      <c r="BX97" s="16"/>
      <c r="BY97" s="16"/>
    </row>
    <row r="98" spans="1:77" ht="13.5" outlineLevel="1" thickBot="1" x14ac:dyDescent="0.35">
      <c r="A98" s="49"/>
      <c r="B98" s="22"/>
      <c r="C98" s="22"/>
      <c r="D98" s="37"/>
      <c r="E98" s="37"/>
      <c r="F98" s="37"/>
      <c r="G98" s="37"/>
      <c r="H98" s="19"/>
      <c r="I98" s="22"/>
      <c r="J98" s="22"/>
      <c r="K98" s="52"/>
      <c r="L98" s="52"/>
      <c r="M98" s="52"/>
      <c r="N98" s="52"/>
      <c r="O98" s="51"/>
      <c r="P98" s="22"/>
      <c r="Q98" s="22"/>
      <c r="R98" s="52"/>
      <c r="S98" s="52"/>
      <c r="T98" s="52"/>
      <c r="U98" s="52"/>
      <c r="V98" s="51"/>
      <c r="W98" s="22"/>
      <c r="X98" s="22"/>
      <c r="Y98" s="52"/>
      <c r="Z98" s="52"/>
      <c r="AA98" s="52"/>
      <c r="AB98" s="52"/>
      <c r="AC98" s="51"/>
      <c r="AD98" s="22"/>
      <c r="AE98" s="22"/>
      <c r="AF98" s="52"/>
      <c r="AG98" s="52"/>
      <c r="AH98" s="52"/>
      <c r="AI98" s="52"/>
      <c r="AJ98" s="51"/>
      <c r="AK98" s="22"/>
      <c r="AL98" s="22"/>
      <c r="AM98" s="52"/>
      <c r="AN98" s="52"/>
      <c r="AO98" s="52"/>
      <c r="AP98" s="52"/>
      <c r="AQ98" s="51"/>
      <c r="AR98" s="22"/>
      <c r="AS98" s="22"/>
      <c r="AT98" s="52"/>
      <c r="AU98" s="52"/>
      <c r="AV98" s="52"/>
      <c r="AW98" s="52"/>
      <c r="AX98" s="51"/>
      <c r="AY98" s="22"/>
      <c r="AZ98" s="22"/>
      <c r="BA98" s="52"/>
      <c r="BB98" s="52"/>
      <c r="BC98" s="52"/>
      <c r="BD98" s="52"/>
      <c r="BE98" s="51"/>
      <c r="BF98" s="22"/>
      <c r="BG98" s="22"/>
      <c r="BH98" s="52"/>
      <c r="BI98" s="52"/>
      <c r="BJ98" s="52"/>
      <c r="BK98" s="52"/>
      <c r="BL98" s="51"/>
      <c r="BM98" s="16"/>
      <c r="BN98" s="16"/>
      <c r="BO98" s="16"/>
      <c r="BP98" s="16"/>
      <c r="BQ98" s="16"/>
      <c r="BR98" s="16"/>
      <c r="BS98" s="16"/>
      <c r="BT98" s="16"/>
      <c r="BU98" s="16"/>
      <c r="BV98" s="16"/>
      <c r="BW98" s="16"/>
      <c r="BX98" s="16"/>
      <c r="BY98" s="16"/>
    </row>
    <row r="99" spans="1:77" ht="13.5" outlineLevel="1" thickBot="1" x14ac:dyDescent="0.35">
      <c r="A99" s="64" t="s">
        <v>23</v>
      </c>
      <c r="B99" s="129"/>
      <c r="C99" s="149">
        <f>C88+C97</f>
        <v>0</v>
      </c>
      <c r="D99" s="133">
        <f>D88+D97</f>
        <v>0</v>
      </c>
      <c r="E99" s="73">
        <f>E88+E97</f>
        <v>0</v>
      </c>
      <c r="F99" s="73">
        <f>F88+F97</f>
        <v>0</v>
      </c>
      <c r="G99" s="73">
        <f>G88+G97</f>
        <v>0</v>
      </c>
      <c r="H99" s="134" t="str">
        <f>IFERROR((F99-D99)/D99,"")</f>
        <v/>
      </c>
      <c r="I99" s="22"/>
      <c r="J99" s="143">
        <f>J88</f>
        <v>0</v>
      </c>
      <c r="K99" s="74">
        <f>K88+K97</f>
        <v>0</v>
      </c>
      <c r="L99" s="75">
        <f>L88+L97</f>
        <v>0</v>
      </c>
      <c r="M99" s="69">
        <f>M88+M97</f>
        <v>0</v>
      </c>
      <c r="N99" s="75">
        <f>N88+N97</f>
        <v>0</v>
      </c>
      <c r="O99" s="68" t="str">
        <f>IFERROR((M99-K99)/K99,"")</f>
        <v/>
      </c>
      <c r="P99" s="22"/>
      <c r="Q99" s="143">
        <f>Q88</f>
        <v>0</v>
      </c>
      <c r="R99" s="74">
        <f>R88+R97</f>
        <v>0</v>
      </c>
      <c r="S99" s="75">
        <f>S88+S97</f>
        <v>0</v>
      </c>
      <c r="T99" s="69">
        <f>T88+T97</f>
        <v>0</v>
      </c>
      <c r="U99" s="75">
        <f>U88+U97</f>
        <v>0</v>
      </c>
      <c r="V99" s="68" t="str">
        <f>IFERROR((T99-R99)/R99,"")</f>
        <v/>
      </c>
      <c r="W99" s="22"/>
      <c r="X99" s="143">
        <f>X88</f>
        <v>0</v>
      </c>
      <c r="Y99" s="74">
        <f>Y88+Y97</f>
        <v>0</v>
      </c>
      <c r="Z99" s="75">
        <f>Z88+Z97</f>
        <v>0</v>
      </c>
      <c r="AA99" s="69">
        <f>AA88+AA97</f>
        <v>0</v>
      </c>
      <c r="AB99" s="75">
        <f>AB88+AB97</f>
        <v>0</v>
      </c>
      <c r="AC99" s="68" t="str">
        <f>IFERROR((AA99-Y99)/Y99,"")</f>
        <v/>
      </c>
      <c r="AD99" s="22"/>
      <c r="AE99" s="143">
        <f>AE88</f>
        <v>0</v>
      </c>
      <c r="AF99" s="74">
        <f>AF88+AF97</f>
        <v>0</v>
      </c>
      <c r="AG99" s="75">
        <f>AG88+AG97</f>
        <v>0</v>
      </c>
      <c r="AH99" s="69">
        <f>AH88+AH97</f>
        <v>0</v>
      </c>
      <c r="AI99" s="75">
        <f>AI88+AI97</f>
        <v>0</v>
      </c>
      <c r="AJ99" s="68" t="str">
        <f>IFERROR((AH99-AF99)/AF99,"")</f>
        <v/>
      </c>
      <c r="AK99" s="22"/>
      <c r="AL99" s="143">
        <f>AL88</f>
        <v>0</v>
      </c>
      <c r="AM99" s="74">
        <f>AM88+AM97</f>
        <v>0</v>
      </c>
      <c r="AN99" s="75">
        <f>AN88+AN97</f>
        <v>0</v>
      </c>
      <c r="AO99" s="69">
        <f>AO88+AO97</f>
        <v>0</v>
      </c>
      <c r="AP99" s="75">
        <f>AP88+AP97</f>
        <v>0</v>
      </c>
      <c r="AQ99" s="68" t="str">
        <f>IFERROR((AO99-AM99)/AM99,"")</f>
        <v/>
      </c>
      <c r="AR99" s="22"/>
      <c r="AS99" s="143">
        <f>AS88</f>
        <v>0</v>
      </c>
      <c r="AT99" s="74">
        <f>AT88+AT97</f>
        <v>0</v>
      </c>
      <c r="AU99" s="75">
        <f>AU88+AU97</f>
        <v>0</v>
      </c>
      <c r="AV99" s="69">
        <f>AV88+AV97</f>
        <v>0</v>
      </c>
      <c r="AW99" s="75">
        <f>AW88+AW97</f>
        <v>0</v>
      </c>
      <c r="AX99" s="68" t="str">
        <f>IFERROR((AV99-AT99)/AT99,"")</f>
        <v/>
      </c>
      <c r="AY99" s="22"/>
      <c r="AZ99" s="143">
        <f>AZ88</f>
        <v>0</v>
      </c>
      <c r="BA99" s="74">
        <f>BA88+BA97</f>
        <v>0</v>
      </c>
      <c r="BB99" s="75">
        <f>BB88+BB97</f>
        <v>0</v>
      </c>
      <c r="BC99" s="69">
        <f>BC88+BC97</f>
        <v>0</v>
      </c>
      <c r="BD99" s="75">
        <f>BD88+BD97</f>
        <v>0</v>
      </c>
      <c r="BE99" s="68" t="str">
        <f>IFERROR((BC99-BA99)/BA99,"")</f>
        <v/>
      </c>
      <c r="BF99" s="22"/>
      <c r="BG99" s="143">
        <f>BG88</f>
        <v>0</v>
      </c>
      <c r="BH99" s="74">
        <f>BH88+BH97</f>
        <v>0</v>
      </c>
      <c r="BI99" s="75">
        <f>BI88+BI97</f>
        <v>0</v>
      </c>
      <c r="BJ99" s="69">
        <f>BJ88+BJ97</f>
        <v>0</v>
      </c>
      <c r="BK99" s="75">
        <f>BK88+BK97</f>
        <v>0</v>
      </c>
      <c r="BL99" s="68" t="str">
        <f>IFERROR((BJ99-BH99)/BH99,"")</f>
        <v/>
      </c>
      <c r="BM99" s="16"/>
      <c r="BN99" s="16"/>
      <c r="BO99" s="16"/>
      <c r="BP99" s="16"/>
      <c r="BQ99" s="16"/>
      <c r="BR99" s="16"/>
      <c r="BS99" s="16"/>
      <c r="BT99" s="16"/>
      <c r="BU99" s="16"/>
      <c r="BV99" s="16"/>
      <c r="BW99" s="16"/>
      <c r="BX99" s="16"/>
      <c r="BY99" s="16"/>
    </row>
    <row r="100" spans="1:77" ht="13.5" outlineLevel="1" thickBot="1" x14ac:dyDescent="0.35">
      <c r="A100" s="64" t="s">
        <v>24</v>
      </c>
      <c r="B100" s="129"/>
      <c r="C100" s="71" t="str" cm="1">
        <f t="array" ref="C100">IFERROR(INDEX(Virksomhedsstørrelse!$C$21:$C$25,MATCH(A74,Virksomhedsstørrelse!$A$21:$A$25,0),0),"")</f>
        <v/>
      </c>
      <c r="D100" s="139"/>
      <c r="E100" s="71"/>
      <c r="F100" s="71"/>
      <c r="G100" s="71"/>
      <c r="H100" s="72"/>
      <c r="I100" s="22"/>
      <c r="J100" s="70" t="str">
        <f>$C100</f>
        <v/>
      </c>
      <c r="K100" s="144"/>
      <c r="L100" s="71"/>
      <c r="M100" s="71"/>
      <c r="N100" s="71"/>
      <c r="O100" s="72"/>
      <c r="P100" s="22"/>
      <c r="Q100" s="70" t="str">
        <f>$C100</f>
        <v/>
      </c>
      <c r="R100" s="144"/>
      <c r="S100" s="71"/>
      <c r="T100" s="71"/>
      <c r="U100" s="71"/>
      <c r="V100" s="72"/>
      <c r="W100" s="22"/>
      <c r="X100" s="70" t="str">
        <f>$C100</f>
        <v/>
      </c>
      <c r="Y100" s="144"/>
      <c r="Z100" s="71"/>
      <c r="AA100" s="71"/>
      <c r="AB100" s="71"/>
      <c r="AC100" s="72"/>
      <c r="AD100" s="22"/>
      <c r="AE100" s="70" t="str">
        <f>$C100</f>
        <v/>
      </c>
      <c r="AF100" s="144"/>
      <c r="AG100" s="71"/>
      <c r="AH100" s="71"/>
      <c r="AI100" s="71"/>
      <c r="AJ100" s="72"/>
      <c r="AK100" s="22"/>
      <c r="AL100" s="70" t="str">
        <f>$C100</f>
        <v/>
      </c>
      <c r="AM100" s="144"/>
      <c r="AN100" s="71"/>
      <c r="AO100" s="71"/>
      <c r="AP100" s="71"/>
      <c r="AQ100" s="72"/>
      <c r="AR100" s="22"/>
      <c r="AS100" s="70" t="str">
        <f>$C100</f>
        <v/>
      </c>
      <c r="AT100" s="144"/>
      <c r="AU100" s="71"/>
      <c r="AV100" s="71"/>
      <c r="AW100" s="71"/>
      <c r="AX100" s="72"/>
      <c r="AY100" s="22"/>
      <c r="AZ100" s="70" t="str">
        <f>$C100</f>
        <v/>
      </c>
      <c r="BA100" s="144"/>
      <c r="BB100" s="71"/>
      <c r="BC100" s="71"/>
      <c r="BD100" s="71"/>
      <c r="BE100" s="72"/>
      <c r="BF100" s="22"/>
      <c r="BG100" s="70" t="str">
        <f>$C100</f>
        <v/>
      </c>
      <c r="BH100" s="144"/>
      <c r="BI100" s="71"/>
      <c r="BJ100" s="71"/>
      <c r="BK100" s="71"/>
      <c r="BL100" s="72"/>
      <c r="BM100" s="16"/>
      <c r="BN100" s="16"/>
      <c r="BO100" s="16"/>
      <c r="BP100" s="16"/>
      <c r="BQ100" s="16"/>
      <c r="BR100" s="16"/>
      <c r="BS100" s="16"/>
      <c r="BT100" s="16"/>
      <c r="BU100" s="16"/>
      <c r="BV100" s="16"/>
      <c r="BW100" s="16"/>
      <c r="BX100" s="16"/>
      <c r="BY100" s="16"/>
    </row>
    <row r="101" spans="1:77" ht="13.5" outlineLevel="1" thickBot="1" x14ac:dyDescent="0.35">
      <c r="A101" s="64" t="s">
        <v>10</v>
      </c>
      <c r="B101" s="129"/>
      <c r="C101" s="89"/>
      <c r="D101" s="130" t="str">
        <f>IFERROR(D99*C100,"")</f>
        <v/>
      </c>
      <c r="E101" s="172" t="str">
        <f>IFERROR(E99*C100,"")</f>
        <v/>
      </c>
      <c r="F101" s="73" t="str">
        <f>IFERROR(F99*C100,"")</f>
        <v/>
      </c>
      <c r="G101" s="131" t="s">
        <v>72</v>
      </c>
      <c r="H101" s="140" t="str">
        <f>IFERROR(F101-D101,"")</f>
        <v/>
      </c>
      <c r="I101" s="22"/>
      <c r="J101" s="64"/>
      <c r="K101" s="47" t="str">
        <f>IFERROR(K99*J100,"")</f>
        <v/>
      </c>
      <c r="L101" s="48" t="str">
        <f>IFERROR(L99*J100,"")</f>
        <v/>
      </c>
      <c r="M101" s="48" t="str">
        <f>IFERROR(M99*J100,"")</f>
        <v/>
      </c>
      <c r="N101" s="131" t="s">
        <v>72</v>
      </c>
      <c r="O101" s="132" t="str">
        <f>IFERROR(M101-K101,"")</f>
        <v/>
      </c>
      <c r="P101" s="22"/>
      <c r="Q101" s="64"/>
      <c r="R101" s="47" t="str">
        <f>IFERROR(R99*Q100,"")</f>
        <v/>
      </c>
      <c r="S101" s="48" t="str">
        <f>IFERROR(S99*Q100,"")</f>
        <v/>
      </c>
      <c r="T101" s="48" t="str">
        <f>IFERROR(T99*Q100,"")</f>
        <v/>
      </c>
      <c r="U101" s="131" t="s">
        <v>72</v>
      </c>
      <c r="V101" s="132" t="str">
        <f>IFERROR(T101-R101,"")</f>
        <v/>
      </c>
      <c r="W101" s="22"/>
      <c r="X101" s="64"/>
      <c r="Y101" s="47" t="str">
        <f>IFERROR(Y99*X100,"")</f>
        <v/>
      </c>
      <c r="Z101" s="48" t="str">
        <f>IFERROR(Z99*X100,"")</f>
        <v/>
      </c>
      <c r="AA101" s="48" t="str">
        <f>IFERROR(AA99*X100,"")</f>
        <v/>
      </c>
      <c r="AB101" s="131" t="s">
        <v>72</v>
      </c>
      <c r="AC101" s="132" t="str">
        <f>IFERROR(AA101-Y101,"")</f>
        <v/>
      </c>
      <c r="AD101" s="22"/>
      <c r="AE101" s="64"/>
      <c r="AF101" s="47" t="str">
        <f>IFERROR(AF99*AE100,"")</f>
        <v/>
      </c>
      <c r="AG101" s="48" t="str">
        <f>IFERROR(AG99*AE100,"")</f>
        <v/>
      </c>
      <c r="AH101" s="48" t="str">
        <f>IFERROR(AH99*AE100,"")</f>
        <v/>
      </c>
      <c r="AI101" s="131" t="s">
        <v>72</v>
      </c>
      <c r="AJ101" s="132" t="str">
        <f>IFERROR(AH101-AF101,"")</f>
        <v/>
      </c>
      <c r="AK101" s="22"/>
      <c r="AL101" s="64"/>
      <c r="AM101" s="47" t="str">
        <f>IFERROR(AM99*AL100,"")</f>
        <v/>
      </c>
      <c r="AN101" s="48" t="str">
        <f>IFERROR(AN99*AL100,"")</f>
        <v/>
      </c>
      <c r="AO101" s="48" t="str">
        <f>IFERROR(AO99*AL100,"")</f>
        <v/>
      </c>
      <c r="AP101" s="131" t="s">
        <v>72</v>
      </c>
      <c r="AQ101" s="132" t="str">
        <f>IFERROR(AO101-AM101,"")</f>
        <v/>
      </c>
      <c r="AR101" s="22"/>
      <c r="AS101" s="64"/>
      <c r="AT101" s="47" t="str">
        <f>IFERROR(AT99*AS100,"")</f>
        <v/>
      </c>
      <c r="AU101" s="48" t="str">
        <f>IFERROR(AU99*AS100,"")</f>
        <v/>
      </c>
      <c r="AV101" s="48" t="str">
        <f>IFERROR(AV99*AS100,"")</f>
        <v/>
      </c>
      <c r="AW101" s="131" t="s">
        <v>72</v>
      </c>
      <c r="AX101" s="132" t="str">
        <f>IFERROR(AV101-AT101,"")</f>
        <v/>
      </c>
      <c r="AY101" s="22"/>
      <c r="AZ101" s="64"/>
      <c r="BA101" s="47" t="str">
        <f>IFERROR(BA99*AZ100,"")</f>
        <v/>
      </c>
      <c r="BB101" s="48" t="str">
        <f>IFERROR(BB99*AZ100,"")</f>
        <v/>
      </c>
      <c r="BC101" s="48" t="str">
        <f>IFERROR(BC99*AZ100,"")</f>
        <v/>
      </c>
      <c r="BD101" s="131" t="s">
        <v>72</v>
      </c>
      <c r="BE101" s="132" t="str">
        <f>IFERROR(BC101-BA101,"")</f>
        <v/>
      </c>
      <c r="BF101" s="22"/>
      <c r="BG101" s="64"/>
      <c r="BH101" s="47" t="str">
        <f>IFERROR(BH99*BG100,"")</f>
        <v/>
      </c>
      <c r="BI101" s="48" t="str">
        <f>IFERROR(BI99*BG100,"")</f>
        <v/>
      </c>
      <c r="BJ101" s="48" t="str">
        <f>IFERROR(BJ99*BG100,"")</f>
        <v/>
      </c>
      <c r="BK101" s="131" t="s">
        <v>72</v>
      </c>
      <c r="BL101" s="132" t="str">
        <f>IFERROR(BJ101-BH101,"")</f>
        <v/>
      </c>
      <c r="BM101" s="16"/>
      <c r="BN101" s="16"/>
      <c r="BO101" s="16"/>
      <c r="BP101" s="16"/>
      <c r="BQ101" s="16"/>
      <c r="BR101" s="16"/>
      <c r="BS101" s="16"/>
      <c r="BT101" s="16"/>
      <c r="BU101" s="16"/>
      <c r="BV101" s="16"/>
      <c r="BW101" s="16"/>
      <c r="BX101" s="16"/>
      <c r="BY101" s="16"/>
    </row>
    <row r="102" spans="1:77" ht="13" x14ac:dyDescent="0.3">
      <c r="A102" s="23" t="s">
        <v>25</v>
      </c>
      <c r="B102" s="23"/>
      <c r="C102" s="23"/>
      <c r="D102" s="23"/>
      <c r="E102" s="24" t="str">
        <f>IFERROR(H99+1,"")</f>
        <v/>
      </c>
      <c r="F102" s="24"/>
      <c r="G102" s="18">
        <v>1</v>
      </c>
      <c r="H102" s="24"/>
      <c r="I102" s="76">
        <f>IFERROR(E102-7.5%,17.5%)</f>
        <v>0.17499999999999999</v>
      </c>
      <c r="J102" s="76"/>
      <c r="K102" s="25"/>
      <c r="L102" s="27"/>
      <c r="M102" s="27"/>
      <c r="N102" s="27"/>
      <c r="O102" s="27"/>
      <c r="P102" s="60"/>
      <c r="Q102" s="76"/>
      <c r="R102" s="25"/>
      <c r="S102" s="27"/>
      <c r="T102" s="27"/>
      <c r="U102" s="27"/>
      <c r="V102" s="27"/>
      <c r="W102" s="60"/>
      <c r="X102" s="76"/>
      <c r="Y102" s="25"/>
      <c r="Z102" s="27"/>
      <c r="AA102" s="27"/>
      <c r="AB102" s="27"/>
      <c r="AC102" s="27"/>
      <c r="AD102" s="60"/>
      <c r="AE102" s="76"/>
      <c r="AF102" s="25"/>
      <c r="AG102" s="27"/>
      <c r="AH102" s="27"/>
      <c r="AI102" s="27"/>
      <c r="AJ102" s="27"/>
      <c r="AK102" s="60"/>
      <c r="AL102" s="76"/>
      <c r="AM102" s="25"/>
      <c r="AN102" s="27"/>
      <c r="AO102" s="27"/>
      <c r="AP102" s="27"/>
      <c r="AQ102" s="27"/>
      <c r="AR102" s="60"/>
      <c r="AS102" s="76"/>
      <c r="AT102" s="25"/>
      <c r="AU102" s="27"/>
      <c r="AV102" s="27"/>
      <c r="AW102" s="27"/>
      <c r="AX102" s="27"/>
      <c r="AY102" s="60"/>
      <c r="AZ102" s="76"/>
      <c r="BA102" s="25"/>
      <c r="BB102" s="27"/>
      <c r="BC102" s="27"/>
      <c r="BD102" s="27"/>
      <c r="BE102" s="27"/>
      <c r="BF102" s="60"/>
      <c r="BG102" s="76"/>
      <c r="BH102" s="25"/>
      <c r="BI102" s="27"/>
      <c r="BJ102" s="27"/>
      <c r="BK102" s="27"/>
      <c r="BL102" s="27"/>
      <c r="BM102" s="16"/>
      <c r="BN102" s="16"/>
      <c r="BO102" s="16"/>
      <c r="BP102" s="16"/>
      <c r="BQ102" s="16"/>
      <c r="BR102" s="16"/>
      <c r="BS102" s="16"/>
      <c r="BT102" s="16"/>
      <c r="BU102" s="16"/>
      <c r="BV102" s="16"/>
      <c r="BW102" s="16"/>
      <c r="BX102" s="16"/>
      <c r="BY102" s="16"/>
    </row>
    <row r="103" spans="1:77" ht="13" outlineLevel="1" thickBot="1" x14ac:dyDescent="0.3">
      <c r="A103" s="16"/>
      <c r="B103" s="16"/>
      <c r="C103" s="16"/>
      <c r="D103" s="16"/>
      <c r="E103" s="16"/>
      <c r="F103" s="16"/>
      <c r="G103" s="16"/>
      <c r="H103" s="16"/>
      <c r="K103" s="16"/>
      <c r="L103" s="16"/>
      <c r="M103" s="16"/>
      <c r="N103" s="16"/>
      <c r="O103" s="16"/>
      <c r="R103" s="16"/>
      <c r="S103" s="16"/>
      <c r="T103" s="16"/>
      <c r="U103" s="16"/>
      <c r="V103" s="16"/>
      <c r="Y103" s="16"/>
      <c r="Z103" s="16"/>
      <c r="AA103" s="16"/>
      <c r="AB103" s="16"/>
      <c r="AC103" s="16"/>
      <c r="AF103" s="16"/>
      <c r="AG103" s="16"/>
      <c r="AH103" s="16"/>
      <c r="AI103" s="16"/>
      <c r="AJ103" s="16"/>
      <c r="AM103" s="16"/>
      <c r="AN103" s="16"/>
      <c r="AO103" s="16"/>
      <c r="AP103" s="16"/>
      <c r="AQ103" s="16"/>
      <c r="AT103" s="16"/>
      <c r="AU103" s="16"/>
      <c r="AV103" s="16"/>
      <c r="AW103" s="16"/>
      <c r="AX103" s="16"/>
      <c r="BA103" s="16"/>
      <c r="BB103" s="16"/>
      <c r="BC103" s="16"/>
      <c r="BD103" s="16"/>
      <c r="BE103" s="16"/>
      <c r="BH103" s="16"/>
      <c r="BI103" s="16"/>
      <c r="BJ103" s="16"/>
      <c r="BK103" s="16"/>
      <c r="BL103" s="16"/>
      <c r="BM103" s="16"/>
      <c r="BN103" s="16"/>
      <c r="BO103" s="16"/>
      <c r="BP103" s="16"/>
      <c r="BQ103" s="16"/>
      <c r="BR103" s="16"/>
      <c r="BS103" s="16"/>
      <c r="BT103" s="16"/>
      <c r="BU103" s="16"/>
      <c r="BV103" s="16"/>
      <c r="BW103" s="16"/>
      <c r="BX103" s="16"/>
      <c r="BY103" s="16"/>
    </row>
    <row r="104" spans="1:77" ht="16" outlineLevel="1" thickBot="1" x14ac:dyDescent="0.35">
      <c r="A104" s="169" t="s">
        <v>26</v>
      </c>
      <c r="B104" s="87"/>
      <c r="C104" s="87"/>
      <c r="D104" s="16"/>
      <c r="E104" s="16"/>
      <c r="F104" s="16"/>
      <c r="G104" s="16"/>
      <c r="H104" s="16"/>
      <c r="K104" s="22"/>
      <c r="L104" s="22"/>
      <c r="M104" s="16"/>
      <c r="N104" s="22"/>
      <c r="O104" s="39"/>
      <c r="R104" s="22"/>
      <c r="S104" s="22"/>
      <c r="T104" s="16"/>
      <c r="U104" s="22"/>
      <c r="V104" s="39"/>
      <c r="Y104" s="22"/>
      <c r="Z104" s="22"/>
      <c r="AA104" s="16"/>
      <c r="AB104" s="22"/>
      <c r="AC104" s="39"/>
      <c r="AF104" s="22"/>
      <c r="AG104" s="22"/>
      <c r="AH104" s="16"/>
      <c r="AI104" s="22"/>
      <c r="AJ104" s="39"/>
      <c r="AM104" s="22"/>
      <c r="AN104" s="22"/>
      <c r="AO104" s="16"/>
      <c r="AP104" s="22"/>
      <c r="AQ104" s="39"/>
      <c r="AT104" s="22"/>
      <c r="AU104" s="22"/>
      <c r="AV104" s="16"/>
      <c r="AW104" s="22"/>
      <c r="AX104" s="39"/>
      <c r="BA104" s="22"/>
      <c r="BB104" s="22"/>
      <c r="BC104" s="16"/>
      <c r="BD104" s="22"/>
      <c r="BE104" s="39"/>
      <c r="BH104" s="22"/>
      <c r="BI104" s="22"/>
      <c r="BJ104" s="16"/>
      <c r="BK104" s="22"/>
      <c r="BL104" s="39"/>
      <c r="BM104" s="16"/>
      <c r="BN104" s="16"/>
      <c r="BO104" s="16"/>
      <c r="BP104" s="16"/>
      <c r="BQ104" s="16"/>
      <c r="BR104" s="16"/>
      <c r="BS104" s="16"/>
      <c r="BT104" s="16"/>
      <c r="BU104" s="16"/>
      <c r="BV104" s="16"/>
      <c r="BW104" s="16"/>
      <c r="BX104" s="16"/>
      <c r="BY104" s="16"/>
    </row>
    <row r="105" spans="1:77" ht="16" outlineLevel="1" thickBot="1" x14ac:dyDescent="0.35">
      <c r="A105" s="170" t="s">
        <v>11</v>
      </c>
      <c r="B105" s="128"/>
      <c r="C105" s="87"/>
      <c r="D105" s="40"/>
      <c r="E105" s="16"/>
      <c r="F105" s="16"/>
      <c r="G105" s="16"/>
      <c r="H105" s="16"/>
      <c r="J105" s="180" t="str">
        <f>IFERROR(M130/K130,"")</f>
        <v/>
      </c>
      <c r="K105" s="181"/>
      <c r="L105" s="181"/>
      <c r="M105" s="181"/>
      <c r="N105" s="181"/>
      <c r="O105" s="182"/>
      <c r="P105" s="23"/>
      <c r="Q105" s="180" t="str">
        <f>IFERROR(T130/R130,"")</f>
        <v/>
      </c>
      <c r="R105" s="181"/>
      <c r="S105" s="181"/>
      <c r="T105" s="181"/>
      <c r="U105" s="181"/>
      <c r="V105" s="182"/>
      <c r="X105" s="180" t="str">
        <f>IFERROR(AA130/Y130,"")</f>
        <v/>
      </c>
      <c r="Y105" s="181"/>
      <c r="Z105" s="181"/>
      <c r="AA105" s="181"/>
      <c r="AB105" s="181"/>
      <c r="AC105" s="182"/>
      <c r="AE105" s="180" t="str">
        <f>IFERROR(AH130/AF130,"")</f>
        <v/>
      </c>
      <c r="AF105" s="181"/>
      <c r="AG105" s="181"/>
      <c r="AH105" s="181"/>
      <c r="AI105" s="181"/>
      <c r="AJ105" s="182"/>
      <c r="AL105" s="180" t="str">
        <f>IFERROR(AO130/AM130,"")</f>
        <v/>
      </c>
      <c r="AM105" s="181"/>
      <c r="AN105" s="181"/>
      <c r="AO105" s="181"/>
      <c r="AP105" s="181"/>
      <c r="AQ105" s="182"/>
      <c r="AS105" s="180" t="str">
        <f>IFERROR(AV130/AT130,"")</f>
        <v/>
      </c>
      <c r="AT105" s="181"/>
      <c r="AU105" s="181"/>
      <c r="AV105" s="181"/>
      <c r="AW105" s="181"/>
      <c r="AX105" s="182"/>
      <c r="AZ105" s="180" t="str">
        <f>IFERROR(BC130/BA130,"")</f>
        <v/>
      </c>
      <c r="BA105" s="181"/>
      <c r="BB105" s="181"/>
      <c r="BC105" s="181"/>
      <c r="BD105" s="181"/>
      <c r="BE105" s="182"/>
      <c r="BG105" s="180" t="str">
        <f>IFERROR(BJ130/BH130,"")</f>
        <v/>
      </c>
      <c r="BH105" s="181"/>
      <c r="BI105" s="181"/>
      <c r="BJ105" s="181"/>
      <c r="BK105" s="181"/>
      <c r="BL105" s="182"/>
      <c r="BM105" s="16"/>
      <c r="BN105" s="16"/>
      <c r="BO105" s="16"/>
      <c r="BP105" s="16"/>
      <c r="BQ105" s="16"/>
      <c r="BR105" s="16"/>
      <c r="BS105" s="16"/>
      <c r="BT105" s="16"/>
      <c r="BU105" s="16"/>
      <c r="BV105" s="16"/>
      <c r="BW105" s="16"/>
      <c r="BX105" s="16"/>
      <c r="BY105" s="16"/>
    </row>
    <row r="106" spans="1:77" ht="16" outlineLevel="1" thickBot="1" x14ac:dyDescent="0.4">
      <c r="A106" s="77"/>
      <c r="B106" s="77"/>
      <c r="C106" s="77"/>
      <c r="D106" s="16"/>
      <c r="E106" s="16"/>
      <c r="F106" s="16"/>
      <c r="G106" s="16"/>
      <c r="H106" s="16"/>
      <c r="J106" s="183" t="s">
        <v>92</v>
      </c>
      <c r="K106" s="184"/>
      <c r="L106" s="184"/>
      <c r="M106" s="184"/>
      <c r="N106" s="184"/>
      <c r="O106" s="185"/>
      <c r="Q106" s="183" t="s">
        <v>92</v>
      </c>
      <c r="R106" s="184"/>
      <c r="S106" s="184"/>
      <c r="T106" s="184"/>
      <c r="U106" s="184"/>
      <c r="V106" s="185"/>
      <c r="X106" s="183" t="s">
        <v>92</v>
      </c>
      <c r="Y106" s="184"/>
      <c r="Z106" s="184"/>
      <c r="AA106" s="184"/>
      <c r="AB106" s="184"/>
      <c r="AC106" s="185"/>
      <c r="AE106" s="183" t="s">
        <v>92</v>
      </c>
      <c r="AF106" s="184"/>
      <c r="AG106" s="184"/>
      <c r="AH106" s="184"/>
      <c r="AI106" s="184"/>
      <c r="AJ106" s="185"/>
      <c r="AL106" s="183" t="s">
        <v>92</v>
      </c>
      <c r="AM106" s="184"/>
      <c r="AN106" s="184"/>
      <c r="AO106" s="184"/>
      <c r="AP106" s="184"/>
      <c r="AQ106" s="185"/>
      <c r="AS106" s="183" t="s">
        <v>92</v>
      </c>
      <c r="AT106" s="184"/>
      <c r="AU106" s="184"/>
      <c r="AV106" s="184"/>
      <c r="AW106" s="184"/>
      <c r="AX106" s="185"/>
      <c r="AZ106" s="183" t="s">
        <v>92</v>
      </c>
      <c r="BA106" s="184"/>
      <c r="BB106" s="184"/>
      <c r="BC106" s="184"/>
      <c r="BD106" s="184"/>
      <c r="BE106" s="185"/>
      <c r="BG106" s="183" t="s">
        <v>92</v>
      </c>
      <c r="BH106" s="184"/>
      <c r="BI106" s="184"/>
      <c r="BJ106" s="184"/>
      <c r="BK106" s="184"/>
      <c r="BL106" s="185"/>
      <c r="BM106" s="16"/>
      <c r="BN106" s="16"/>
      <c r="BO106" s="16"/>
      <c r="BP106" s="16"/>
      <c r="BQ106" s="16"/>
      <c r="BR106" s="16"/>
      <c r="BS106" s="16"/>
      <c r="BT106" s="16"/>
      <c r="BU106" s="16"/>
      <c r="BV106" s="16"/>
      <c r="BW106" s="16"/>
      <c r="BX106" s="16"/>
      <c r="BY106" s="16"/>
    </row>
    <row r="107" spans="1:77" ht="13.5" outlineLevel="1" thickBot="1" x14ac:dyDescent="0.35">
      <c r="A107" s="119" t="s">
        <v>12</v>
      </c>
      <c r="B107" s="124"/>
      <c r="C107" s="156" t="s">
        <v>13</v>
      </c>
      <c r="D107" s="125"/>
      <c r="E107" s="125"/>
      <c r="F107" s="125"/>
      <c r="G107" s="126"/>
      <c r="H107" s="127"/>
      <c r="J107" s="124" t="s">
        <v>84</v>
      </c>
      <c r="K107" s="124"/>
      <c r="L107" s="126"/>
      <c r="M107" s="126"/>
      <c r="N107" s="126"/>
      <c r="O107" s="127"/>
      <c r="P107" s="19"/>
      <c r="Q107" s="124" t="s">
        <v>85</v>
      </c>
      <c r="R107" s="124"/>
      <c r="S107" s="126"/>
      <c r="T107" s="126"/>
      <c r="U107" s="126"/>
      <c r="V107" s="127"/>
      <c r="W107" s="19"/>
      <c r="X107" s="124" t="s">
        <v>86</v>
      </c>
      <c r="Y107" s="124"/>
      <c r="Z107" s="126"/>
      <c r="AA107" s="126"/>
      <c r="AB107" s="126"/>
      <c r="AC107" s="127"/>
      <c r="AD107" s="19"/>
      <c r="AE107" s="124" t="s">
        <v>87</v>
      </c>
      <c r="AF107" s="124"/>
      <c r="AG107" s="126"/>
      <c r="AH107" s="126"/>
      <c r="AI107" s="126"/>
      <c r="AJ107" s="127"/>
      <c r="AK107" s="19"/>
      <c r="AL107" s="124" t="s">
        <v>88</v>
      </c>
      <c r="AM107" s="124"/>
      <c r="AN107" s="126"/>
      <c r="AO107" s="126"/>
      <c r="AP107" s="126"/>
      <c r="AQ107" s="127"/>
      <c r="AR107" s="19"/>
      <c r="AS107" s="124" t="s">
        <v>89</v>
      </c>
      <c r="AT107" s="124"/>
      <c r="AU107" s="126"/>
      <c r="AV107" s="126"/>
      <c r="AW107" s="126"/>
      <c r="AX107" s="127"/>
      <c r="AY107" s="19"/>
      <c r="AZ107" s="124" t="s">
        <v>90</v>
      </c>
      <c r="BA107" s="124"/>
      <c r="BB107" s="126"/>
      <c r="BC107" s="126"/>
      <c r="BD107" s="126"/>
      <c r="BE107" s="127"/>
      <c r="BF107" s="19"/>
      <c r="BG107" s="124" t="s">
        <v>91</v>
      </c>
      <c r="BH107" s="124"/>
      <c r="BI107" s="126"/>
      <c r="BJ107" s="126"/>
      <c r="BK107" s="126"/>
      <c r="BL107" s="127"/>
      <c r="BM107" s="16"/>
      <c r="BN107" s="16"/>
      <c r="BO107" s="16"/>
      <c r="BP107" s="16"/>
      <c r="BQ107" s="16"/>
      <c r="BR107" s="16"/>
      <c r="BS107" s="16"/>
      <c r="BT107" s="16"/>
      <c r="BU107" s="16"/>
      <c r="BV107" s="16"/>
      <c r="BW107" s="16"/>
      <c r="BX107" s="16"/>
      <c r="BY107" s="16"/>
    </row>
    <row r="108" spans="1:77" ht="39" outlineLevel="1" x14ac:dyDescent="0.25">
      <c r="A108" s="150" t="s">
        <v>14</v>
      </c>
      <c r="B108" s="120" t="s">
        <v>15</v>
      </c>
      <c r="C108" s="121" t="s">
        <v>71</v>
      </c>
      <c r="D108" s="121" t="s">
        <v>16</v>
      </c>
      <c r="E108" s="120" t="s">
        <v>68</v>
      </c>
      <c r="F108" s="120" t="s">
        <v>17</v>
      </c>
      <c r="G108" s="122" t="s">
        <v>18</v>
      </c>
      <c r="H108" s="123" t="s">
        <v>19</v>
      </c>
      <c r="I108" s="17"/>
      <c r="J108" s="135" t="s">
        <v>71</v>
      </c>
      <c r="K108" s="121" t="s">
        <v>16</v>
      </c>
      <c r="L108" s="120" t="s">
        <v>68</v>
      </c>
      <c r="M108" s="120" t="s">
        <v>17</v>
      </c>
      <c r="N108" s="177" t="s">
        <v>18</v>
      </c>
      <c r="O108" s="123" t="s">
        <v>19</v>
      </c>
      <c r="P108" s="17"/>
      <c r="Q108" s="135" t="s">
        <v>71</v>
      </c>
      <c r="R108" s="121" t="s">
        <v>16</v>
      </c>
      <c r="S108" s="120" t="s">
        <v>68</v>
      </c>
      <c r="T108" s="120" t="s">
        <v>17</v>
      </c>
      <c r="U108" s="177" t="s">
        <v>18</v>
      </c>
      <c r="V108" s="123" t="s">
        <v>19</v>
      </c>
      <c r="W108" s="17"/>
      <c r="X108" s="135" t="s">
        <v>71</v>
      </c>
      <c r="Y108" s="121" t="s">
        <v>16</v>
      </c>
      <c r="Z108" s="120" t="s">
        <v>68</v>
      </c>
      <c r="AA108" s="120" t="s">
        <v>17</v>
      </c>
      <c r="AB108" s="177" t="s">
        <v>18</v>
      </c>
      <c r="AC108" s="123" t="s">
        <v>19</v>
      </c>
      <c r="AD108" s="17"/>
      <c r="AE108" s="135" t="s">
        <v>71</v>
      </c>
      <c r="AF108" s="121" t="s">
        <v>16</v>
      </c>
      <c r="AG108" s="120" t="s">
        <v>68</v>
      </c>
      <c r="AH108" s="120" t="s">
        <v>17</v>
      </c>
      <c r="AI108" s="177" t="s">
        <v>18</v>
      </c>
      <c r="AJ108" s="123" t="s">
        <v>19</v>
      </c>
      <c r="AK108" s="17"/>
      <c r="AL108" s="135" t="s">
        <v>71</v>
      </c>
      <c r="AM108" s="121" t="s">
        <v>16</v>
      </c>
      <c r="AN108" s="120" t="s">
        <v>68</v>
      </c>
      <c r="AO108" s="120" t="s">
        <v>17</v>
      </c>
      <c r="AP108" s="177" t="s">
        <v>18</v>
      </c>
      <c r="AQ108" s="123" t="s">
        <v>19</v>
      </c>
      <c r="AR108" s="17"/>
      <c r="AS108" s="135" t="s">
        <v>71</v>
      </c>
      <c r="AT108" s="121" t="s">
        <v>16</v>
      </c>
      <c r="AU108" s="120" t="s">
        <v>68</v>
      </c>
      <c r="AV108" s="120" t="s">
        <v>17</v>
      </c>
      <c r="AW108" s="177" t="s">
        <v>18</v>
      </c>
      <c r="AX108" s="123" t="s">
        <v>19</v>
      </c>
      <c r="AY108" s="17"/>
      <c r="AZ108" s="135" t="s">
        <v>71</v>
      </c>
      <c r="BA108" s="121" t="s">
        <v>16</v>
      </c>
      <c r="BB108" s="120" t="s">
        <v>68</v>
      </c>
      <c r="BC108" s="120" t="s">
        <v>17</v>
      </c>
      <c r="BD108" s="177" t="s">
        <v>18</v>
      </c>
      <c r="BE108" s="123" t="s">
        <v>19</v>
      </c>
      <c r="BF108" s="17"/>
      <c r="BG108" s="135" t="s">
        <v>71</v>
      </c>
      <c r="BH108" s="121" t="s">
        <v>16</v>
      </c>
      <c r="BI108" s="120" t="s">
        <v>68</v>
      </c>
      <c r="BJ108" s="120" t="s">
        <v>17</v>
      </c>
      <c r="BK108" s="177" t="s">
        <v>18</v>
      </c>
      <c r="BL108" s="123" t="s">
        <v>19</v>
      </c>
      <c r="BM108" s="16"/>
      <c r="BN108" s="16"/>
      <c r="BO108" s="16"/>
      <c r="BP108" s="16"/>
      <c r="BQ108" s="16"/>
      <c r="BR108" s="16"/>
      <c r="BS108" s="16"/>
      <c r="BT108" s="16"/>
      <c r="BU108" s="16"/>
      <c r="BV108" s="16"/>
      <c r="BW108" s="16"/>
      <c r="BX108" s="16"/>
      <c r="BY108" s="16"/>
    </row>
    <row r="109" spans="1:77" outlineLevel="1" x14ac:dyDescent="0.25">
      <c r="A109" s="41"/>
      <c r="B109" s="118"/>
      <c r="C109" s="166" t="str">
        <f t="shared" ref="C109:G118" si="111">IF(SUMIFS($J109:$BL109,$J$15:$BL$15,C$15)=0,"",SUMIFS($J109:$BL109,$J$15:$BL$15,C$15))</f>
        <v/>
      </c>
      <c r="D109" s="166" t="str">
        <f t="shared" si="111"/>
        <v/>
      </c>
      <c r="E109" s="166" t="str">
        <f t="shared" si="111"/>
        <v/>
      </c>
      <c r="F109" s="166" t="str">
        <f t="shared" si="111"/>
        <v/>
      </c>
      <c r="G109" s="166" t="str">
        <f t="shared" si="111"/>
        <v/>
      </c>
      <c r="H109" s="167" t="str">
        <f>IFERROR((F109-D109)/D109,"")</f>
        <v/>
      </c>
      <c r="I109" s="20"/>
      <c r="J109" s="176"/>
      <c r="K109" s="174" t="str">
        <f>IF(IFERROR(J109*$B109,"")=0,"",IFERROR(J109*$B109,""))</f>
        <v/>
      </c>
      <c r="L109" s="147"/>
      <c r="M109" s="174" t="str">
        <f>IF(IFERROR(L109*$B109,"")=0,"",IFERROR(L109*$B109,""))</f>
        <v/>
      </c>
      <c r="N109" s="147"/>
      <c r="O109" s="117" t="str">
        <f>IFERROR((M109-K109)/K109,"")</f>
        <v/>
      </c>
      <c r="P109" s="20"/>
      <c r="Q109" s="176"/>
      <c r="R109" s="174" t="str">
        <f>IF(IFERROR(Q109*$B109,"")=0,"",IFERROR(Q109*$B109,""))</f>
        <v/>
      </c>
      <c r="S109" s="147"/>
      <c r="T109" s="174" t="str">
        <f>IF(IFERROR(S109*$B109,"")=0,"",IFERROR(S109*$B109,""))</f>
        <v/>
      </c>
      <c r="U109" s="147"/>
      <c r="V109" s="117" t="str">
        <f>IFERROR((T109-R109)/R109,"")</f>
        <v/>
      </c>
      <c r="W109" s="20"/>
      <c r="X109" s="176"/>
      <c r="Y109" s="174" t="str">
        <f>IF(IFERROR(X109*$B109,"")=0,"",IFERROR(X109*$B109,""))</f>
        <v/>
      </c>
      <c r="Z109" s="147"/>
      <c r="AA109" s="174" t="str">
        <f>IF(IFERROR(Z109*$B109,"")=0,"",IFERROR(Z109*$B109,""))</f>
        <v/>
      </c>
      <c r="AB109" s="147"/>
      <c r="AC109" s="117" t="str">
        <f>IFERROR((AA109-Y109)/Y109,"")</f>
        <v/>
      </c>
      <c r="AD109" s="20"/>
      <c r="AE109" s="176"/>
      <c r="AF109" s="174" t="str">
        <f>IF(IFERROR(AE109*$B109,"")=0,"",IFERROR(AE109*$B109,""))</f>
        <v/>
      </c>
      <c r="AG109" s="147"/>
      <c r="AH109" s="174" t="str">
        <f>IF(IFERROR(AG109*$B109,"")=0,"",IFERROR(AG109*$B109,""))</f>
        <v/>
      </c>
      <c r="AI109" s="147"/>
      <c r="AJ109" s="117" t="str">
        <f>IFERROR((AH109-AF109)/AF109,"")</f>
        <v/>
      </c>
      <c r="AK109" s="20"/>
      <c r="AL109" s="176"/>
      <c r="AM109" s="174" t="str">
        <f>IF(IFERROR(AL109*$B109,"")=0,"",IFERROR(AL109*$B109,""))</f>
        <v/>
      </c>
      <c r="AN109" s="147"/>
      <c r="AO109" s="174" t="str">
        <f>IF(IFERROR(AN109*$B109,"")=0,"",IFERROR(AN109*$B109,""))</f>
        <v/>
      </c>
      <c r="AP109" s="147"/>
      <c r="AQ109" s="117" t="str">
        <f>IFERROR((AO109-AM109)/AM109,"")</f>
        <v/>
      </c>
      <c r="AR109" s="20"/>
      <c r="AS109" s="176"/>
      <c r="AT109" s="174" t="str">
        <f>IF(IFERROR(AS109*$B109,"")=0,"",IFERROR(AS109*$B109,""))</f>
        <v/>
      </c>
      <c r="AU109" s="147"/>
      <c r="AV109" s="174" t="str">
        <f>IF(IFERROR(AU109*$B109,"")=0,"",IFERROR(AU109*$B109,""))</f>
        <v/>
      </c>
      <c r="AW109" s="147"/>
      <c r="AX109" s="117" t="str">
        <f>IFERROR((AV109-AT109)/AT109,"")</f>
        <v/>
      </c>
      <c r="AY109" s="20"/>
      <c r="AZ109" s="176"/>
      <c r="BA109" s="174" t="str">
        <f>IF(IFERROR(AZ109*$B109,"")=0,"",IFERROR(AZ109*$B109,""))</f>
        <v/>
      </c>
      <c r="BB109" s="147"/>
      <c r="BC109" s="174" t="str">
        <f>IF(IFERROR(BB109*$B109,"")=0,"",IFERROR(BB109*$B109,""))</f>
        <v/>
      </c>
      <c r="BD109" s="147"/>
      <c r="BE109" s="117" t="str">
        <f>IFERROR((BC109-BA109)/BA109,"")</f>
        <v/>
      </c>
      <c r="BF109" s="20"/>
      <c r="BG109" s="176"/>
      <c r="BH109" s="174" t="str">
        <f>IF(IFERROR(BG109*$B109,"")=0,"",IFERROR(BG109*$B109,""))</f>
        <v/>
      </c>
      <c r="BI109" s="147"/>
      <c r="BJ109" s="174" t="str">
        <f>IF(IFERROR(BI109*$B109,"")=0,"",IFERROR(BI109*$B109,""))</f>
        <v/>
      </c>
      <c r="BK109" s="147"/>
      <c r="BL109" s="117" t="str">
        <f>IFERROR((BJ109-BH109)/BH109,"")</f>
        <v/>
      </c>
      <c r="BM109" s="16"/>
      <c r="BN109" s="16"/>
      <c r="BO109" s="16"/>
      <c r="BP109" s="16"/>
      <c r="BQ109" s="16"/>
      <c r="BR109" s="16"/>
      <c r="BS109" s="16"/>
      <c r="BT109" s="16"/>
      <c r="BU109" s="16"/>
      <c r="BV109" s="16"/>
      <c r="BW109" s="16"/>
      <c r="BX109" s="16"/>
      <c r="BY109" s="16"/>
    </row>
    <row r="110" spans="1:77" outlineLevel="1" x14ac:dyDescent="0.25">
      <c r="A110" s="41"/>
      <c r="B110" s="118"/>
      <c r="C110" s="166" t="str">
        <f t="shared" si="111"/>
        <v/>
      </c>
      <c r="D110" s="166" t="str">
        <f t="shared" si="111"/>
        <v/>
      </c>
      <c r="E110" s="166" t="str">
        <f t="shared" si="111"/>
        <v/>
      </c>
      <c r="F110" s="166" t="str">
        <f t="shared" si="111"/>
        <v/>
      </c>
      <c r="G110" s="166" t="str">
        <f t="shared" si="111"/>
        <v/>
      </c>
      <c r="H110" s="167" t="str">
        <f t="shared" ref="H110:H118" si="112">IFERROR((F110-D110)/D110,"")</f>
        <v/>
      </c>
      <c r="I110" s="20"/>
      <c r="J110" s="176"/>
      <c r="K110" s="174" t="str">
        <f t="shared" ref="K110:K118" si="113">IF(IFERROR(J110*$B110,"")=0,"",IFERROR(J110*$B110,""))</f>
        <v/>
      </c>
      <c r="L110" s="168"/>
      <c r="M110" s="174" t="str">
        <f t="shared" ref="M110:M118" si="114">IF(IFERROR(L110*$B110,"")=0,"",IFERROR(L110*$B110,""))</f>
        <v/>
      </c>
      <c r="N110" s="43"/>
      <c r="O110" s="117" t="str">
        <f t="shared" ref="O110:O118" si="115">IFERROR((M110-K110)/K110,"")</f>
        <v/>
      </c>
      <c r="P110" s="20"/>
      <c r="Q110" s="176"/>
      <c r="R110" s="174" t="str">
        <f t="shared" ref="R110:R118" si="116">IF(IFERROR(Q110*$B110,"")=0,"",IFERROR(Q110*$B110,""))</f>
        <v/>
      </c>
      <c r="S110" s="168"/>
      <c r="T110" s="174" t="str">
        <f t="shared" ref="T110:T118" si="117">IF(IFERROR(S110*$B110,"")=0,"",IFERROR(S110*$B110,""))</f>
        <v/>
      </c>
      <c r="U110" s="43"/>
      <c r="V110" s="117" t="str">
        <f t="shared" ref="V110:V118" si="118">IFERROR((T110-R110)/R110,"")</f>
        <v/>
      </c>
      <c r="W110" s="20"/>
      <c r="X110" s="176"/>
      <c r="Y110" s="174" t="str">
        <f t="shared" ref="Y110:Y118" si="119">IF(IFERROR(X110*$B110,"")=0,"",IFERROR(X110*$B110,""))</f>
        <v/>
      </c>
      <c r="Z110" s="168"/>
      <c r="AA110" s="174" t="str">
        <f t="shared" ref="AA110:AA118" si="120">IF(IFERROR(Z110*$B110,"")=0,"",IFERROR(Z110*$B110,""))</f>
        <v/>
      </c>
      <c r="AB110" s="43"/>
      <c r="AC110" s="117" t="str">
        <f t="shared" ref="AC110:AC118" si="121">IFERROR((AA110-Y110)/Y110,"")</f>
        <v/>
      </c>
      <c r="AD110" s="20"/>
      <c r="AE110" s="176"/>
      <c r="AF110" s="174" t="str">
        <f t="shared" ref="AF110:AF118" si="122">IF(IFERROR(AE110*$B110,"")=0,"",IFERROR(AE110*$B110,""))</f>
        <v/>
      </c>
      <c r="AG110" s="168"/>
      <c r="AH110" s="174" t="str">
        <f t="shared" ref="AH110:AH118" si="123">IF(IFERROR(AG110*$B110,"")=0,"",IFERROR(AG110*$B110,""))</f>
        <v/>
      </c>
      <c r="AI110" s="43"/>
      <c r="AJ110" s="117" t="str">
        <f t="shared" ref="AJ110:AJ118" si="124">IFERROR((AH110-AF110)/AF110,"")</f>
        <v/>
      </c>
      <c r="AK110" s="20"/>
      <c r="AL110" s="176"/>
      <c r="AM110" s="174" t="str">
        <f t="shared" ref="AM110:AM118" si="125">IF(IFERROR(AL110*$B110,"")=0,"",IFERROR(AL110*$B110,""))</f>
        <v/>
      </c>
      <c r="AN110" s="168"/>
      <c r="AO110" s="174" t="str">
        <f t="shared" ref="AO110:AO118" si="126">IF(IFERROR(AN110*$B110,"")=0,"",IFERROR(AN110*$B110,""))</f>
        <v/>
      </c>
      <c r="AP110" s="43"/>
      <c r="AQ110" s="117" t="str">
        <f t="shared" ref="AQ110:AQ118" si="127">IFERROR((AO110-AM110)/AM110,"")</f>
        <v/>
      </c>
      <c r="AR110" s="20"/>
      <c r="AS110" s="176"/>
      <c r="AT110" s="174" t="str">
        <f t="shared" ref="AT110:AT118" si="128">IF(IFERROR(AS110*$B110,"")=0,"",IFERROR(AS110*$B110,""))</f>
        <v/>
      </c>
      <c r="AU110" s="168"/>
      <c r="AV110" s="174" t="str">
        <f t="shared" ref="AV110:AV118" si="129">IF(IFERROR(AU110*$B110,"")=0,"",IFERROR(AU110*$B110,""))</f>
        <v/>
      </c>
      <c r="AW110" s="43"/>
      <c r="AX110" s="117" t="str">
        <f t="shared" ref="AX110:AX118" si="130">IFERROR((AV110-AT110)/AT110,"")</f>
        <v/>
      </c>
      <c r="AY110" s="20"/>
      <c r="AZ110" s="176"/>
      <c r="BA110" s="174" t="str">
        <f t="shared" ref="BA110:BA118" si="131">IF(IFERROR(AZ110*$B110,"")=0,"",IFERROR(AZ110*$B110,""))</f>
        <v/>
      </c>
      <c r="BB110" s="168"/>
      <c r="BC110" s="174" t="str">
        <f t="shared" ref="BC110:BC118" si="132">IF(IFERROR(BB110*$B110,"")=0,"",IFERROR(BB110*$B110,""))</f>
        <v/>
      </c>
      <c r="BD110" s="43"/>
      <c r="BE110" s="117" t="str">
        <f t="shared" ref="BE110:BE118" si="133">IFERROR((BC110-BA110)/BA110,"")</f>
        <v/>
      </c>
      <c r="BF110" s="20"/>
      <c r="BG110" s="176"/>
      <c r="BH110" s="174" t="str">
        <f t="shared" ref="BH110:BH118" si="134">IF(IFERROR(BG110*$B110,"")=0,"",IFERROR(BG110*$B110,""))</f>
        <v/>
      </c>
      <c r="BI110" s="168"/>
      <c r="BJ110" s="174" t="str">
        <f t="shared" ref="BJ110:BJ118" si="135">IF(IFERROR(BI110*$B110,"")=0,"",IFERROR(BI110*$B110,""))</f>
        <v/>
      </c>
      <c r="BK110" s="43"/>
      <c r="BL110" s="117" t="str">
        <f t="shared" ref="BL110:BL118" si="136">IFERROR((BJ110-BH110)/BH110,"")</f>
        <v/>
      </c>
      <c r="BM110" s="16"/>
      <c r="BN110" s="16"/>
      <c r="BO110" s="16"/>
      <c r="BP110" s="16"/>
      <c r="BQ110" s="16"/>
      <c r="BR110" s="16"/>
      <c r="BS110" s="16"/>
      <c r="BT110" s="16"/>
      <c r="BU110" s="16"/>
      <c r="BV110" s="16"/>
      <c r="BW110" s="16"/>
      <c r="BX110" s="16"/>
      <c r="BY110" s="16"/>
    </row>
    <row r="111" spans="1:77" outlineLevel="1" x14ac:dyDescent="0.25">
      <c r="A111" s="41"/>
      <c r="B111" s="118"/>
      <c r="C111" s="166" t="str">
        <f t="shared" si="111"/>
        <v/>
      </c>
      <c r="D111" s="166" t="str">
        <f t="shared" si="111"/>
        <v/>
      </c>
      <c r="E111" s="166" t="str">
        <f t="shared" si="111"/>
        <v/>
      </c>
      <c r="F111" s="166" t="str">
        <f t="shared" si="111"/>
        <v/>
      </c>
      <c r="G111" s="166" t="str">
        <f t="shared" si="111"/>
        <v/>
      </c>
      <c r="H111" s="167" t="str">
        <f t="shared" si="112"/>
        <v/>
      </c>
      <c r="I111" s="20"/>
      <c r="J111" s="176"/>
      <c r="K111" s="174" t="str">
        <f t="shared" si="113"/>
        <v/>
      </c>
      <c r="L111" s="141"/>
      <c r="M111" s="174" t="str">
        <f t="shared" si="114"/>
        <v/>
      </c>
      <c r="N111" s="43"/>
      <c r="O111" s="117" t="str">
        <f t="shared" si="115"/>
        <v/>
      </c>
      <c r="P111" s="20"/>
      <c r="Q111" s="176"/>
      <c r="R111" s="174" t="str">
        <f t="shared" si="116"/>
        <v/>
      </c>
      <c r="S111" s="141"/>
      <c r="T111" s="174" t="str">
        <f t="shared" si="117"/>
        <v/>
      </c>
      <c r="U111" s="43"/>
      <c r="V111" s="117" t="str">
        <f t="shared" si="118"/>
        <v/>
      </c>
      <c r="W111" s="20"/>
      <c r="X111" s="176"/>
      <c r="Y111" s="174" t="str">
        <f t="shared" si="119"/>
        <v/>
      </c>
      <c r="Z111" s="141"/>
      <c r="AA111" s="174" t="str">
        <f t="shared" si="120"/>
        <v/>
      </c>
      <c r="AB111" s="43"/>
      <c r="AC111" s="117" t="str">
        <f t="shared" si="121"/>
        <v/>
      </c>
      <c r="AD111" s="20"/>
      <c r="AE111" s="176"/>
      <c r="AF111" s="174" t="str">
        <f t="shared" si="122"/>
        <v/>
      </c>
      <c r="AG111" s="141"/>
      <c r="AH111" s="174" t="str">
        <f t="shared" si="123"/>
        <v/>
      </c>
      <c r="AI111" s="43"/>
      <c r="AJ111" s="117" t="str">
        <f t="shared" si="124"/>
        <v/>
      </c>
      <c r="AK111" s="20"/>
      <c r="AL111" s="176"/>
      <c r="AM111" s="174" t="str">
        <f t="shared" si="125"/>
        <v/>
      </c>
      <c r="AN111" s="141"/>
      <c r="AO111" s="174" t="str">
        <f t="shared" si="126"/>
        <v/>
      </c>
      <c r="AP111" s="43"/>
      <c r="AQ111" s="117" t="str">
        <f t="shared" si="127"/>
        <v/>
      </c>
      <c r="AR111" s="20"/>
      <c r="AS111" s="176"/>
      <c r="AT111" s="174" t="str">
        <f t="shared" si="128"/>
        <v/>
      </c>
      <c r="AU111" s="141"/>
      <c r="AV111" s="174" t="str">
        <f t="shared" si="129"/>
        <v/>
      </c>
      <c r="AW111" s="43"/>
      <c r="AX111" s="117" t="str">
        <f t="shared" si="130"/>
        <v/>
      </c>
      <c r="AY111" s="20"/>
      <c r="AZ111" s="176"/>
      <c r="BA111" s="174" t="str">
        <f t="shared" si="131"/>
        <v/>
      </c>
      <c r="BB111" s="141"/>
      <c r="BC111" s="174" t="str">
        <f t="shared" si="132"/>
        <v/>
      </c>
      <c r="BD111" s="43"/>
      <c r="BE111" s="117" t="str">
        <f t="shared" si="133"/>
        <v/>
      </c>
      <c r="BF111" s="20"/>
      <c r="BG111" s="176"/>
      <c r="BH111" s="174" t="str">
        <f t="shared" si="134"/>
        <v/>
      </c>
      <c r="BI111" s="141"/>
      <c r="BJ111" s="174" t="str">
        <f t="shared" si="135"/>
        <v/>
      </c>
      <c r="BK111" s="43"/>
      <c r="BL111" s="117" t="str">
        <f t="shared" si="136"/>
        <v/>
      </c>
      <c r="BM111" s="16"/>
      <c r="BN111" s="16"/>
      <c r="BO111" s="16"/>
      <c r="BP111" s="16"/>
      <c r="BQ111" s="16"/>
      <c r="BR111" s="16"/>
      <c r="BS111" s="16"/>
      <c r="BT111" s="16"/>
      <c r="BU111" s="16"/>
      <c r="BV111" s="16"/>
      <c r="BW111" s="16"/>
      <c r="BX111" s="16"/>
      <c r="BY111" s="16"/>
    </row>
    <row r="112" spans="1:77" outlineLevel="1" x14ac:dyDescent="0.25">
      <c r="A112" s="41"/>
      <c r="B112" s="118"/>
      <c r="C112" s="166" t="str">
        <f t="shared" si="111"/>
        <v/>
      </c>
      <c r="D112" s="166" t="str">
        <f t="shared" si="111"/>
        <v/>
      </c>
      <c r="E112" s="166" t="str">
        <f t="shared" si="111"/>
        <v/>
      </c>
      <c r="F112" s="166" t="str">
        <f t="shared" si="111"/>
        <v/>
      </c>
      <c r="G112" s="166" t="str">
        <f t="shared" si="111"/>
        <v/>
      </c>
      <c r="H112" s="167" t="str">
        <f t="shared" si="112"/>
        <v/>
      </c>
      <c r="I112" s="20"/>
      <c r="J112" s="176"/>
      <c r="K112" s="174" t="str">
        <f t="shared" si="113"/>
        <v/>
      </c>
      <c r="L112" s="141"/>
      <c r="M112" s="174" t="str">
        <f t="shared" si="114"/>
        <v/>
      </c>
      <c r="N112" s="43"/>
      <c r="O112" s="117" t="str">
        <f t="shared" si="115"/>
        <v/>
      </c>
      <c r="P112" s="20"/>
      <c r="Q112" s="176"/>
      <c r="R112" s="174" t="str">
        <f t="shared" si="116"/>
        <v/>
      </c>
      <c r="S112" s="141"/>
      <c r="T112" s="174" t="str">
        <f t="shared" si="117"/>
        <v/>
      </c>
      <c r="U112" s="43"/>
      <c r="V112" s="117" t="str">
        <f t="shared" si="118"/>
        <v/>
      </c>
      <c r="W112" s="20"/>
      <c r="X112" s="176"/>
      <c r="Y112" s="174" t="str">
        <f t="shared" si="119"/>
        <v/>
      </c>
      <c r="Z112" s="141"/>
      <c r="AA112" s="174" t="str">
        <f t="shared" si="120"/>
        <v/>
      </c>
      <c r="AB112" s="43"/>
      <c r="AC112" s="117" t="str">
        <f t="shared" si="121"/>
        <v/>
      </c>
      <c r="AD112" s="20"/>
      <c r="AE112" s="176"/>
      <c r="AF112" s="174" t="str">
        <f t="shared" si="122"/>
        <v/>
      </c>
      <c r="AG112" s="141"/>
      <c r="AH112" s="174" t="str">
        <f t="shared" si="123"/>
        <v/>
      </c>
      <c r="AI112" s="43"/>
      <c r="AJ112" s="117" t="str">
        <f t="shared" si="124"/>
        <v/>
      </c>
      <c r="AK112" s="20"/>
      <c r="AL112" s="176"/>
      <c r="AM112" s="174" t="str">
        <f t="shared" si="125"/>
        <v/>
      </c>
      <c r="AN112" s="141"/>
      <c r="AO112" s="174" t="str">
        <f t="shared" si="126"/>
        <v/>
      </c>
      <c r="AP112" s="43"/>
      <c r="AQ112" s="117" t="str">
        <f t="shared" si="127"/>
        <v/>
      </c>
      <c r="AR112" s="20"/>
      <c r="AS112" s="176"/>
      <c r="AT112" s="174" t="str">
        <f t="shared" si="128"/>
        <v/>
      </c>
      <c r="AU112" s="141"/>
      <c r="AV112" s="174" t="str">
        <f t="shared" si="129"/>
        <v/>
      </c>
      <c r="AW112" s="43"/>
      <c r="AX112" s="117" t="str">
        <f t="shared" si="130"/>
        <v/>
      </c>
      <c r="AY112" s="20"/>
      <c r="AZ112" s="176"/>
      <c r="BA112" s="174" t="str">
        <f t="shared" si="131"/>
        <v/>
      </c>
      <c r="BB112" s="141"/>
      <c r="BC112" s="174" t="str">
        <f t="shared" si="132"/>
        <v/>
      </c>
      <c r="BD112" s="43"/>
      <c r="BE112" s="117" t="str">
        <f t="shared" si="133"/>
        <v/>
      </c>
      <c r="BF112" s="20"/>
      <c r="BG112" s="176"/>
      <c r="BH112" s="174" t="str">
        <f t="shared" si="134"/>
        <v/>
      </c>
      <c r="BI112" s="141"/>
      <c r="BJ112" s="174" t="str">
        <f t="shared" si="135"/>
        <v/>
      </c>
      <c r="BK112" s="43"/>
      <c r="BL112" s="117" t="str">
        <f t="shared" si="136"/>
        <v/>
      </c>
      <c r="BM112" s="16"/>
      <c r="BN112" s="16"/>
      <c r="BO112" s="16"/>
      <c r="BP112" s="16"/>
      <c r="BQ112" s="16"/>
      <c r="BR112" s="16"/>
      <c r="BS112" s="16"/>
      <c r="BT112" s="16"/>
      <c r="BU112" s="16"/>
      <c r="BV112" s="16"/>
      <c r="BW112" s="16"/>
      <c r="BX112" s="16"/>
      <c r="BY112" s="16"/>
    </row>
    <row r="113" spans="1:77" outlineLevel="1" x14ac:dyDescent="0.25">
      <c r="A113" s="41"/>
      <c r="B113" s="118"/>
      <c r="C113" s="166" t="str">
        <f t="shared" si="111"/>
        <v/>
      </c>
      <c r="D113" s="166" t="str">
        <f t="shared" si="111"/>
        <v/>
      </c>
      <c r="E113" s="166" t="str">
        <f t="shared" si="111"/>
        <v/>
      </c>
      <c r="F113" s="166" t="str">
        <f t="shared" si="111"/>
        <v/>
      </c>
      <c r="G113" s="166" t="str">
        <f t="shared" si="111"/>
        <v/>
      </c>
      <c r="H113" s="167" t="str">
        <f t="shared" si="112"/>
        <v/>
      </c>
      <c r="I113" s="20"/>
      <c r="J113" s="176"/>
      <c r="K113" s="174" t="str">
        <f t="shared" si="113"/>
        <v/>
      </c>
      <c r="L113" s="141"/>
      <c r="M113" s="174" t="str">
        <f t="shared" si="114"/>
        <v/>
      </c>
      <c r="N113" s="43"/>
      <c r="O113" s="117" t="str">
        <f t="shared" si="115"/>
        <v/>
      </c>
      <c r="P113" s="20"/>
      <c r="Q113" s="176"/>
      <c r="R113" s="174" t="str">
        <f t="shared" si="116"/>
        <v/>
      </c>
      <c r="S113" s="141"/>
      <c r="T113" s="174" t="str">
        <f t="shared" si="117"/>
        <v/>
      </c>
      <c r="U113" s="43"/>
      <c r="V113" s="117" t="str">
        <f t="shared" si="118"/>
        <v/>
      </c>
      <c r="W113" s="20"/>
      <c r="X113" s="176"/>
      <c r="Y113" s="174" t="str">
        <f t="shared" si="119"/>
        <v/>
      </c>
      <c r="Z113" s="141"/>
      <c r="AA113" s="174" t="str">
        <f t="shared" si="120"/>
        <v/>
      </c>
      <c r="AB113" s="43"/>
      <c r="AC113" s="117" t="str">
        <f t="shared" si="121"/>
        <v/>
      </c>
      <c r="AD113" s="20"/>
      <c r="AE113" s="176"/>
      <c r="AF113" s="174" t="str">
        <f t="shared" si="122"/>
        <v/>
      </c>
      <c r="AG113" s="141"/>
      <c r="AH113" s="174" t="str">
        <f t="shared" si="123"/>
        <v/>
      </c>
      <c r="AI113" s="43"/>
      <c r="AJ113" s="117" t="str">
        <f t="shared" si="124"/>
        <v/>
      </c>
      <c r="AK113" s="20"/>
      <c r="AL113" s="176"/>
      <c r="AM113" s="174" t="str">
        <f t="shared" si="125"/>
        <v/>
      </c>
      <c r="AN113" s="141"/>
      <c r="AO113" s="174" t="str">
        <f t="shared" si="126"/>
        <v/>
      </c>
      <c r="AP113" s="43"/>
      <c r="AQ113" s="117" t="str">
        <f t="shared" si="127"/>
        <v/>
      </c>
      <c r="AR113" s="20"/>
      <c r="AS113" s="176"/>
      <c r="AT113" s="174" t="str">
        <f t="shared" si="128"/>
        <v/>
      </c>
      <c r="AU113" s="141"/>
      <c r="AV113" s="174" t="str">
        <f t="shared" si="129"/>
        <v/>
      </c>
      <c r="AW113" s="43"/>
      <c r="AX113" s="117" t="str">
        <f t="shared" si="130"/>
        <v/>
      </c>
      <c r="AY113" s="20"/>
      <c r="AZ113" s="176"/>
      <c r="BA113" s="174" t="str">
        <f t="shared" si="131"/>
        <v/>
      </c>
      <c r="BB113" s="141"/>
      <c r="BC113" s="174" t="str">
        <f t="shared" si="132"/>
        <v/>
      </c>
      <c r="BD113" s="43"/>
      <c r="BE113" s="117" t="str">
        <f t="shared" si="133"/>
        <v/>
      </c>
      <c r="BF113" s="20"/>
      <c r="BG113" s="176"/>
      <c r="BH113" s="174" t="str">
        <f t="shared" si="134"/>
        <v/>
      </c>
      <c r="BI113" s="141"/>
      <c r="BJ113" s="174" t="str">
        <f t="shared" si="135"/>
        <v/>
      </c>
      <c r="BK113" s="43"/>
      <c r="BL113" s="117" t="str">
        <f t="shared" si="136"/>
        <v/>
      </c>
      <c r="BM113" s="16"/>
      <c r="BN113" s="16"/>
      <c r="BO113" s="16"/>
      <c r="BP113" s="16"/>
      <c r="BQ113" s="16"/>
      <c r="BR113" s="16"/>
      <c r="BS113" s="16"/>
      <c r="BT113" s="16"/>
      <c r="BU113" s="16"/>
      <c r="BV113" s="16"/>
      <c r="BW113" s="16"/>
      <c r="BX113" s="16"/>
      <c r="BY113" s="16"/>
    </row>
    <row r="114" spans="1:77" outlineLevel="1" x14ac:dyDescent="0.25">
      <c r="A114" s="44"/>
      <c r="B114" s="136"/>
      <c r="C114" s="166" t="str">
        <f t="shared" si="111"/>
        <v/>
      </c>
      <c r="D114" s="166" t="str">
        <f t="shared" si="111"/>
        <v/>
      </c>
      <c r="E114" s="166" t="str">
        <f t="shared" si="111"/>
        <v/>
      </c>
      <c r="F114" s="166" t="str">
        <f t="shared" si="111"/>
        <v/>
      </c>
      <c r="G114" s="166" t="str">
        <f t="shared" si="111"/>
        <v/>
      </c>
      <c r="H114" s="167" t="str">
        <f t="shared" si="112"/>
        <v/>
      </c>
      <c r="I114" s="20"/>
      <c r="J114" s="176"/>
      <c r="K114" s="174" t="str">
        <f t="shared" si="113"/>
        <v/>
      </c>
      <c r="L114" s="43"/>
      <c r="M114" s="174" t="str">
        <f t="shared" si="114"/>
        <v/>
      </c>
      <c r="N114" s="43"/>
      <c r="O114" s="117" t="str">
        <f t="shared" si="115"/>
        <v/>
      </c>
      <c r="P114" s="20"/>
      <c r="Q114" s="176"/>
      <c r="R114" s="174" t="str">
        <f t="shared" si="116"/>
        <v/>
      </c>
      <c r="S114" s="43"/>
      <c r="T114" s="174" t="str">
        <f t="shared" si="117"/>
        <v/>
      </c>
      <c r="U114" s="43"/>
      <c r="V114" s="117" t="str">
        <f t="shared" si="118"/>
        <v/>
      </c>
      <c r="W114" s="20"/>
      <c r="X114" s="176"/>
      <c r="Y114" s="174" t="str">
        <f t="shared" si="119"/>
        <v/>
      </c>
      <c r="Z114" s="43"/>
      <c r="AA114" s="174" t="str">
        <f t="shared" si="120"/>
        <v/>
      </c>
      <c r="AB114" s="43"/>
      <c r="AC114" s="117" t="str">
        <f t="shared" si="121"/>
        <v/>
      </c>
      <c r="AD114" s="20"/>
      <c r="AE114" s="176"/>
      <c r="AF114" s="174" t="str">
        <f t="shared" si="122"/>
        <v/>
      </c>
      <c r="AG114" s="43"/>
      <c r="AH114" s="174" t="str">
        <f t="shared" si="123"/>
        <v/>
      </c>
      <c r="AI114" s="43"/>
      <c r="AJ114" s="117" t="str">
        <f t="shared" si="124"/>
        <v/>
      </c>
      <c r="AK114" s="20"/>
      <c r="AL114" s="176"/>
      <c r="AM114" s="174" t="str">
        <f t="shared" si="125"/>
        <v/>
      </c>
      <c r="AN114" s="43"/>
      <c r="AO114" s="174" t="str">
        <f t="shared" si="126"/>
        <v/>
      </c>
      <c r="AP114" s="43"/>
      <c r="AQ114" s="117" t="str">
        <f t="shared" si="127"/>
        <v/>
      </c>
      <c r="AR114" s="20"/>
      <c r="AS114" s="176"/>
      <c r="AT114" s="174" t="str">
        <f t="shared" si="128"/>
        <v/>
      </c>
      <c r="AU114" s="43"/>
      <c r="AV114" s="174" t="str">
        <f t="shared" si="129"/>
        <v/>
      </c>
      <c r="AW114" s="43"/>
      <c r="AX114" s="117" t="str">
        <f t="shared" si="130"/>
        <v/>
      </c>
      <c r="AY114" s="20"/>
      <c r="AZ114" s="176"/>
      <c r="BA114" s="174" t="str">
        <f t="shared" si="131"/>
        <v/>
      </c>
      <c r="BB114" s="43"/>
      <c r="BC114" s="174" t="str">
        <f t="shared" si="132"/>
        <v/>
      </c>
      <c r="BD114" s="43"/>
      <c r="BE114" s="117" t="str">
        <f t="shared" si="133"/>
        <v/>
      </c>
      <c r="BF114" s="20"/>
      <c r="BG114" s="176"/>
      <c r="BH114" s="174" t="str">
        <f t="shared" si="134"/>
        <v/>
      </c>
      <c r="BI114" s="43"/>
      <c r="BJ114" s="174" t="str">
        <f t="shared" si="135"/>
        <v/>
      </c>
      <c r="BK114" s="43"/>
      <c r="BL114" s="117" t="str">
        <f t="shared" si="136"/>
        <v/>
      </c>
      <c r="BM114" s="16"/>
      <c r="BN114" s="16"/>
      <c r="BO114" s="16"/>
      <c r="BP114" s="16"/>
      <c r="BQ114" s="16"/>
      <c r="BR114" s="16"/>
      <c r="BS114" s="16"/>
      <c r="BT114" s="16"/>
      <c r="BU114" s="16"/>
      <c r="BV114" s="16"/>
      <c r="BW114" s="16"/>
      <c r="BX114" s="16"/>
      <c r="BY114" s="16"/>
    </row>
    <row r="115" spans="1:77" outlineLevel="1" x14ac:dyDescent="0.25">
      <c r="A115" s="44"/>
      <c r="B115" s="136"/>
      <c r="C115" s="166" t="str">
        <f t="shared" si="111"/>
        <v/>
      </c>
      <c r="D115" s="166" t="str">
        <f t="shared" si="111"/>
        <v/>
      </c>
      <c r="E115" s="166" t="str">
        <f t="shared" si="111"/>
        <v/>
      </c>
      <c r="F115" s="166" t="str">
        <f t="shared" si="111"/>
        <v/>
      </c>
      <c r="G115" s="166" t="str">
        <f t="shared" si="111"/>
        <v/>
      </c>
      <c r="H115" s="167" t="str">
        <f t="shared" si="112"/>
        <v/>
      </c>
      <c r="I115" s="20"/>
      <c r="J115" s="176"/>
      <c r="K115" s="174" t="str">
        <f t="shared" si="113"/>
        <v/>
      </c>
      <c r="L115" s="43"/>
      <c r="M115" s="174" t="str">
        <f t="shared" si="114"/>
        <v/>
      </c>
      <c r="N115" s="42"/>
      <c r="O115" s="117" t="str">
        <f t="shared" si="115"/>
        <v/>
      </c>
      <c r="P115" s="20"/>
      <c r="Q115" s="176"/>
      <c r="R115" s="174" t="str">
        <f t="shared" si="116"/>
        <v/>
      </c>
      <c r="S115" s="43"/>
      <c r="T115" s="174" t="str">
        <f t="shared" si="117"/>
        <v/>
      </c>
      <c r="U115" s="42"/>
      <c r="V115" s="117" t="str">
        <f t="shared" si="118"/>
        <v/>
      </c>
      <c r="W115" s="20"/>
      <c r="X115" s="176"/>
      <c r="Y115" s="174" t="str">
        <f t="shared" si="119"/>
        <v/>
      </c>
      <c r="Z115" s="43"/>
      <c r="AA115" s="174" t="str">
        <f t="shared" si="120"/>
        <v/>
      </c>
      <c r="AB115" s="42"/>
      <c r="AC115" s="117" t="str">
        <f t="shared" si="121"/>
        <v/>
      </c>
      <c r="AD115" s="20"/>
      <c r="AE115" s="176"/>
      <c r="AF115" s="174" t="str">
        <f t="shared" si="122"/>
        <v/>
      </c>
      <c r="AG115" s="43"/>
      <c r="AH115" s="174" t="str">
        <f t="shared" si="123"/>
        <v/>
      </c>
      <c r="AI115" s="42"/>
      <c r="AJ115" s="117" t="str">
        <f t="shared" si="124"/>
        <v/>
      </c>
      <c r="AK115" s="20"/>
      <c r="AL115" s="176"/>
      <c r="AM115" s="174" t="str">
        <f t="shared" si="125"/>
        <v/>
      </c>
      <c r="AN115" s="43"/>
      <c r="AO115" s="174" t="str">
        <f t="shared" si="126"/>
        <v/>
      </c>
      <c r="AP115" s="42"/>
      <c r="AQ115" s="117" t="str">
        <f t="shared" si="127"/>
        <v/>
      </c>
      <c r="AR115" s="20"/>
      <c r="AS115" s="176"/>
      <c r="AT115" s="174" t="str">
        <f t="shared" si="128"/>
        <v/>
      </c>
      <c r="AU115" s="43"/>
      <c r="AV115" s="174" t="str">
        <f t="shared" si="129"/>
        <v/>
      </c>
      <c r="AW115" s="42"/>
      <c r="AX115" s="117" t="str">
        <f t="shared" si="130"/>
        <v/>
      </c>
      <c r="AY115" s="20"/>
      <c r="AZ115" s="176"/>
      <c r="BA115" s="174" t="str">
        <f t="shared" si="131"/>
        <v/>
      </c>
      <c r="BB115" s="43"/>
      <c r="BC115" s="174" t="str">
        <f t="shared" si="132"/>
        <v/>
      </c>
      <c r="BD115" s="42"/>
      <c r="BE115" s="117" t="str">
        <f t="shared" si="133"/>
        <v/>
      </c>
      <c r="BF115" s="20"/>
      <c r="BG115" s="176"/>
      <c r="BH115" s="174" t="str">
        <f t="shared" si="134"/>
        <v/>
      </c>
      <c r="BI115" s="43"/>
      <c r="BJ115" s="174" t="str">
        <f t="shared" si="135"/>
        <v/>
      </c>
      <c r="BK115" s="42"/>
      <c r="BL115" s="117" t="str">
        <f t="shared" si="136"/>
        <v/>
      </c>
      <c r="BM115" s="16"/>
      <c r="BN115" s="16"/>
      <c r="BO115" s="16"/>
      <c r="BP115" s="16"/>
      <c r="BQ115" s="16"/>
      <c r="BR115" s="16"/>
      <c r="BS115" s="16"/>
      <c r="BT115" s="16"/>
      <c r="BU115" s="16"/>
      <c r="BV115" s="16"/>
      <c r="BW115" s="16"/>
      <c r="BX115" s="16"/>
      <c r="BY115" s="16"/>
    </row>
    <row r="116" spans="1:77" outlineLevel="1" x14ac:dyDescent="0.25">
      <c r="A116" s="44"/>
      <c r="B116" s="136"/>
      <c r="C116" s="166" t="str">
        <f t="shared" si="111"/>
        <v/>
      </c>
      <c r="D116" s="166" t="str">
        <f t="shared" si="111"/>
        <v/>
      </c>
      <c r="E116" s="166" t="str">
        <f t="shared" si="111"/>
        <v/>
      </c>
      <c r="F116" s="166" t="str">
        <f t="shared" si="111"/>
        <v/>
      </c>
      <c r="G116" s="166" t="str">
        <f t="shared" si="111"/>
        <v/>
      </c>
      <c r="H116" s="167" t="str">
        <f t="shared" si="112"/>
        <v/>
      </c>
      <c r="I116" s="20"/>
      <c r="J116" s="176"/>
      <c r="K116" s="174" t="str">
        <f t="shared" si="113"/>
        <v/>
      </c>
      <c r="L116" s="43"/>
      <c r="M116" s="174" t="str">
        <f t="shared" si="114"/>
        <v/>
      </c>
      <c r="N116" s="42"/>
      <c r="O116" s="117" t="str">
        <f t="shared" si="115"/>
        <v/>
      </c>
      <c r="P116" s="20"/>
      <c r="Q116" s="176"/>
      <c r="R116" s="174" t="str">
        <f t="shared" si="116"/>
        <v/>
      </c>
      <c r="S116" s="43"/>
      <c r="T116" s="174" t="str">
        <f t="shared" si="117"/>
        <v/>
      </c>
      <c r="U116" s="42"/>
      <c r="V116" s="117" t="str">
        <f t="shared" si="118"/>
        <v/>
      </c>
      <c r="W116" s="20"/>
      <c r="X116" s="176"/>
      <c r="Y116" s="174" t="str">
        <f t="shared" si="119"/>
        <v/>
      </c>
      <c r="Z116" s="43"/>
      <c r="AA116" s="174" t="str">
        <f t="shared" si="120"/>
        <v/>
      </c>
      <c r="AB116" s="42"/>
      <c r="AC116" s="117" t="str">
        <f t="shared" si="121"/>
        <v/>
      </c>
      <c r="AD116" s="20"/>
      <c r="AE116" s="176"/>
      <c r="AF116" s="174" t="str">
        <f t="shared" si="122"/>
        <v/>
      </c>
      <c r="AG116" s="43"/>
      <c r="AH116" s="174" t="str">
        <f t="shared" si="123"/>
        <v/>
      </c>
      <c r="AI116" s="42"/>
      <c r="AJ116" s="117" t="str">
        <f t="shared" si="124"/>
        <v/>
      </c>
      <c r="AK116" s="20"/>
      <c r="AL116" s="176"/>
      <c r="AM116" s="174" t="str">
        <f t="shared" si="125"/>
        <v/>
      </c>
      <c r="AN116" s="43"/>
      <c r="AO116" s="174" t="str">
        <f t="shared" si="126"/>
        <v/>
      </c>
      <c r="AP116" s="42"/>
      <c r="AQ116" s="117" t="str">
        <f t="shared" si="127"/>
        <v/>
      </c>
      <c r="AR116" s="20"/>
      <c r="AS116" s="176"/>
      <c r="AT116" s="174" t="str">
        <f t="shared" si="128"/>
        <v/>
      </c>
      <c r="AU116" s="43"/>
      <c r="AV116" s="174" t="str">
        <f t="shared" si="129"/>
        <v/>
      </c>
      <c r="AW116" s="42"/>
      <c r="AX116" s="117" t="str">
        <f t="shared" si="130"/>
        <v/>
      </c>
      <c r="AY116" s="20"/>
      <c r="AZ116" s="176"/>
      <c r="BA116" s="174" t="str">
        <f t="shared" si="131"/>
        <v/>
      </c>
      <c r="BB116" s="43"/>
      <c r="BC116" s="174" t="str">
        <f t="shared" si="132"/>
        <v/>
      </c>
      <c r="BD116" s="42"/>
      <c r="BE116" s="117" t="str">
        <f t="shared" si="133"/>
        <v/>
      </c>
      <c r="BF116" s="20"/>
      <c r="BG116" s="176"/>
      <c r="BH116" s="174" t="str">
        <f t="shared" si="134"/>
        <v/>
      </c>
      <c r="BI116" s="43"/>
      <c r="BJ116" s="174" t="str">
        <f t="shared" si="135"/>
        <v/>
      </c>
      <c r="BK116" s="42"/>
      <c r="BL116" s="117" t="str">
        <f t="shared" si="136"/>
        <v/>
      </c>
      <c r="BM116" s="16"/>
      <c r="BN116" s="16"/>
      <c r="BO116" s="16"/>
      <c r="BP116" s="16"/>
      <c r="BQ116" s="16"/>
      <c r="BR116" s="16"/>
      <c r="BS116" s="16"/>
      <c r="BT116" s="16"/>
      <c r="BU116" s="16"/>
      <c r="BV116" s="16"/>
      <c r="BW116" s="16"/>
      <c r="BX116" s="16"/>
      <c r="BY116" s="16"/>
    </row>
    <row r="117" spans="1:77" outlineLevel="1" x14ac:dyDescent="0.25">
      <c r="A117" s="44"/>
      <c r="B117" s="136"/>
      <c r="C117" s="166" t="str">
        <f t="shared" si="111"/>
        <v/>
      </c>
      <c r="D117" s="166" t="str">
        <f t="shared" si="111"/>
        <v/>
      </c>
      <c r="E117" s="166" t="str">
        <f t="shared" si="111"/>
        <v/>
      </c>
      <c r="F117" s="166" t="str">
        <f t="shared" si="111"/>
        <v/>
      </c>
      <c r="G117" s="166" t="str">
        <f t="shared" si="111"/>
        <v/>
      </c>
      <c r="H117" s="167" t="str">
        <f t="shared" si="112"/>
        <v/>
      </c>
      <c r="I117" s="20"/>
      <c r="J117" s="176"/>
      <c r="K117" s="174" t="str">
        <f t="shared" si="113"/>
        <v/>
      </c>
      <c r="L117" s="43"/>
      <c r="M117" s="174" t="str">
        <f t="shared" si="114"/>
        <v/>
      </c>
      <c r="N117" s="42"/>
      <c r="O117" s="117" t="str">
        <f t="shared" si="115"/>
        <v/>
      </c>
      <c r="P117" s="20"/>
      <c r="Q117" s="176"/>
      <c r="R117" s="174" t="str">
        <f t="shared" si="116"/>
        <v/>
      </c>
      <c r="S117" s="43"/>
      <c r="T117" s="174" t="str">
        <f t="shared" si="117"/>
        <v/>
      </c>
      <c r="U117" s="42"/>
      <c r="V117" s="117" t="str">
        <f t="shared" si="118"/>
        <v/>
      </c>
      <c r="W117" s="20"/>
      <c r="X117" s="176"/>
      <c r="Y117" s="174" t="str">
        <f t="shared" si="119"/>
        <v/>
      </c>
      <c r="Z117" s="43"/>
      <c r="AA117" s="174" t="str">
        <f t="shared" si="120"/>
        <v/>
      </c>
      <c r="AB117" s="42"/>
      <c r="AC117" s="117" t="str">
        <f t="shared" si="121"/>
        <v/>
      </c>
      <c r="AD117" s="20"/>
      <c r="AE117" s="176"/>
      <c r="AF117" s="174" t="str">
        <f t="shared" si="122"/>
        <v/>
      </c>
      <c r="AG117" s="43"/>
      <c r="AH117" s="174" t="str">
        <f t="shared" si="123"/>
        <v/>
      </c>
      <c r="AI117" s="42"/>
      <c r="AJ117" s="117" t="str">
        <f t="shared" si="124"/>
        <v/>
      </c>
      <c r="AK117" s="20"/>
      <c r="AL117" s="176"/>
      <c r="AM117" s="174" t="str">
        <f t="shared" si="125"/>
        <v/>
      </c>
      <c r="AN117" s="43"/>
      <c r="AO117" s="174" t="str">
        <f t="shared" si="126"/>
        <v/>
      </c>
      <c r="AP117" s="42"/>
      <c r="AQ117" s="117" t="str">
        <f t="shared" si="127"/>
        <v/>
      </c>
      <c r="AR117" s="20"/>
      <c r="AS117" s="176"/>
      <c r="AT117" s="174" t="str">
        <f t="shared" si="128"/>
        <v/>
      </c>
      <c r="AU117" s="43"/>
      <c r="AV117" s="174" t="str">
        <f t="shared" si="129"/>
        <v/>
      </c>
      <c r="AW117" s="42"/>
      <c r="AX117" s="117" t="str">
        <f t="shared" si="130"/>
        <v/>
      </c>
      <c r="AY117" s="20"/>
      <c r="AZ117" s="176"/>
      <c r="BA117" s="174" t="str">
        <f t="shared" si="131"/>
        <v/>
      </c>
      <c r="BB117" s="43"/>
      <c r="BC117" s="174" t="str">
        <f t="shared" si="132"/>
        <v/>
      </c>
      <c r="BD117" s="42"/>
      <c r="BE117" s="117" t="str">
        <f t="shared" si="133"/>
        <v/>
      </c>
      <c r="BF117" s="20"/>
      <c r="BG117" s="176"/>
      <c r="BH117" s="174" t="str">
        <f t="shared" si="134"/>
        <v/>
      </c>
      <c r="BI117" s="43"/>
      <c r="BJ117" s="174" t="str">
        <f t="shared" si="135"/>
        <v/>
      </c>
      <c r="BK117" s="42"/>
      <c r="BL117" s="117" t="str">
        <f t="shared" si="136"/>
        <v/>
      </c>
      <c r="BM117" s="16"/>
      <c r="BN117" s="16"/>
      <c r="BO117" s="16"/>
      <c r="BP117" s="16"/>
      <c r="BQ117" s="16"/>
      <c r="BR117" s="16"/>
      <c r="BS117" s="16"/>
      <c r="BT117" s="16"/>
      <c r="BU117" s="16"/>
      <c r="BV117" s="16"/>
      <c r="BW117" s="16"/>
      <c r="BX117" s="16"/>
      <c r="BY117" s="16"/>
    </row>
    <row r="118" spans="1:77" ht="13" outlineLevel="1" thickBot="1" x14ac:dyDescent="0.3">
      <c r="A118" s="44"/>
      <c r="B118" s="136"/>
      <c r="C118" s="166" t="str">
        <f t="shared" si="111"/>
        <v/>
      </c>
      <c r="D118" s="166" t="str">
        <f t="shared" si="111"/>
        <v/>
      </c>
      <c r="E118" s="166" t="str">
        <f t="shared" si="111"/>
        <v/>
      </c>
      <c r="F118" s="166" t="str">
        <f t="shared" si="111"/>
        <v/>
      </c>
      <c r="G118" s="166" t="str">
        <f t="shared" si="111"/>
        <v/>
      </c>
      <c r="H118" s="167" t="str">
        <f t="shared" si="112"/>
        <v/>
      </c>
      <c r="I118" s="20"/>
      <c r="J118" s="176"/>
      <c r="K118" s="174" t="str">
        <f t="shared" si="113"/>
        <v/>
      </c>
      <c r="L118" s="154"/>
      <c r="M118" s="174" t="str">
        <f t="shared" si="114"/>
        <v/>
      </c>
      <c r="N118" s="45"/>
      <c r="O118" s="117" t="str">
        <f t="shared" si="115"/>
        <v/>
      </c>
      <c r="P118" s="20"/>
      <c r="Q118" s="176"/>
      <c r="R118" s="174" t="str">
        <f t="shared" si="116"/>
        <v/>
      </c>
      <c r="S118" s="154"/>
      <c r="T118" s="174" t="str">
        <f t="shared" si="117"/>
        <v/>
      </c>
      <c r="U118" s="45"/>
      <c r="V118" s="117" t="str">
        <f t="shared" si="118"/>
        <v/>
      </c>
      <c r="W118" s="20"/>
      <c r="X118" s="176"/>
      <c r="Y118" s="174" t="str">
        <f t="shared" si="119"/>
        <v/>
      </c>
      <c r="Z118" s="154"/>
      <c r="AA118" s="174" t="str">
        <f t="shared" si="120"/>
        <v/>
      </c>
      <c r="AB118" s="45"/>
      <c r="AC118" s="117" t="str">
        <f t="shared" si="121"/>
        <v/>
      </c>
      <c r="AD118" s="20"/>
      <c r="AE118" s="176"/>
      <c r="AF118" s="174" t="str">
        <f t="shared" si="122"/>
        <v/>
      </c>
      <c r="AG118" s="154"/>
      <c r="AH118" s="174" t="str">
        <f t="shared" si="123"/>
        <v/>
      </c>
      <c r="AI118" s="45"/>
      <c r="AJ118" s="117" t="str">
        <f t="shared" si="124"/>
        <v/>
      </c>
      <c r="AK118" s="20"/>
      <c r="AL118" s="176"/>
      <c r="AM118" s="174" t="str">
        <f t="shared" si="125"/>
        <v/>
      </c>
      <c r="AN118" s="154"/>
      <c r="AO118" s="174" t="str">
        <f t="shared" si="126"/>
        <v/>
      </c>
      <c r="AP118" s="45"/>
      <c r="AQ118" s="117" t="str">
        <f t="shared" si="127"/>
        <v/>
      </c>
      <c r="AR118" s="20"/>
      <c r="AS118" s="176"/>
      <c r="AT118" s="174" t="str">
        <f t="shared" si="128"/>
        <v/>
      </c>
      <c r="AU118" s="154"/>
      <c r="AV118" s="174" t="str">
        <f t="shared" si="129"/>
        <v/>
      </c>
      <c r="AW118" s="45"/>
      <c r="AX118" s="117" t="str">
        <f t="shared" si="130"/>
        <v/>
      </c>
      <c r="AY118" s="20"/>
      <c r="AZ118" s="176"/>
      <c r="BA118" s="174" t="str">
        <f t="shared" si="131"/>
        <v/>
      </c>
      <c r="BB118" s="154"/>
      <c r="BC118" s="174" t="str">
        <f t="shared" si="132"/>
        <v/>
      </c>
      <c r="BD118" s="45"/>
      <c r="BE118" s="117" t="str">
        <f t="shared" si="133"/>
        <v/>
      </c>
      <c r="BF118" s="20"/>
      <c r="BG118" s="176"/>
      <c r="BH118" s="174" t="str">
        <f t="shared" si="134"/>
        <v/>
      </c>
      <c r="BI118" s="154"/>
      <c r="BJ118" s="174" t="str">
        <f t="shared" si="135"/>
        <v/>
      </c>
      <c r="BK118" s="45"/>
      <c r="BL118" s="117" t="str">
        <f t="shared" si="136"/>
        <v/>
      </c>
      <c r="BM118" s="16"/>
      <c r="BN118" s="16"/>
      <c r="BO118" s="16"/>
      <c r="BP118" s="16"/>
      <c r="BQ118" s="16"/>
      <c r="BR118" s="16"/>
      <c r="BS118" s="16"/>
      <c r="BT118" s="16"/>
      <c r="BU118" s="16"/>
      <c r="BV118" s="16"/>
      <c r="BW118" s="16"/>
      <c r="BX118" s="16"/>
      <c r="BY118" s="16"/>
    </row>
    <row r="119" spans="1:77" ht="13.5" outlineLevel="1" thickBot="1" x14ac:dyDescent="0.35">
      <c r="A119" s="46" t="s">
        <v>20</v>
      </c>
      <c r="B119" s="90"/>
      <c r="C119" s="149">
        <f>SUM(C109:C118)</f>
        <v>0</v>
      </c>
      <c r="D119" s="133">
        <f>SUM(D109:D118)</f>
        <v>0</v>
      </c>
      <c r="E119" s="133">
        <f>SUM(E109:E118)</f>
        <v>0</v>
      </c>
      <c r="F119" s="73">
        <f>SUM(F109:F118)</f>
        <v>0</v>
      </c>
      <c r="G119" s="133">
        <f>SUM(G109:G118)</f>
        <v>0</v>
      </c>
      <c r="H119" s="67" t="str">
        <f>IFERROR((F119-D119)/D119,"")</f>
        <v/>
      </c>
      <c r="I119" s="21"/>
      <c r="J119" s="155">
        <f>SUM(J109:J118)</f>
        <v>0</v>
      </c>
      <c r="K119" s="130">
        <f>SUM(K109:K118)</f>
        <v>0</v>
      </c>
      <c r="L119" s="48">
        <f>SUM(L109:L118)</f>
        <v>0</v>
      </c>
      <c r="M119" s="48">
        <f>SUM(M109:M118)</f>
        <v>0</v>
      </c>
      <c r="N119" s="48">
        <f>SUM(N109:N118)</f>
        <v>0</v>
      </c>
      <c r="O119" s="67" t="str">
        <f>IFERROR((M119-K119)/K119,"")</f>
        <v/>
      </c>
      <c r="P119" s="21"/>
      <c r="Q119" s="155">
        <f>SUM(Q109:Q118)</f>
        <v>0</v>
      </c>
      <c r="R119" s="130">
        <f>SUM(R109:R118)</f>
        <v>0</v>
      </c>
      <c r="S119" s="48">
        <f>SUM(S109:S118)</f>
        <v>0</v>
      </c>
      <c r="T119" s="48">
        <f>SUM(T109:T118)</f>
        <v>0</v>
      </c>
      <c r="U119" s="48">
        <f>SUM(U109:U118)</f>
        <v>0</v>
      </c>
      <c r="V119" s="67" t="str">
        <f>IFERROR((T119-R119)/R119,"")</f>
        <v/>
      </c>
      <c r="W119" s="21"/>
      <c r="X119" s="155">
        <f>SUM(X109:X118)</f>
        <v>0</v>
      </c>
      <c r="Y119" s="130">
        <f>SUM(Y109:Y118)</f>
        <v>0</v>
      </c>
      <c r="Z119" s="48">
        <f>SUM(Z109:Z118)</f>
        <v>0</v>
      </c>
      <c r="AA119" s="48">
        <f>SUM(AA109:AA118)</f>
        <v>0</v>
      </c>
      <c r="AB119" s="48">
        <f>SUM(AB109:AB118)</f>
        <v>0</v>
      </c>
      <c r="AC119" s="67" t="str">
        <f>IFERROR((AA119-Y119)/Y119,"")</f>
        <v/>
      </c>
      <c r="AD119" s="21"/>
      <c r="AE119" s="155">
        <f>SUM(AE109:AE118)</f>
        <v>0</v>
      </c>
      <c r="AF119" s="130">
        <f>SUM(AF109:AF118)</f>
        <v>0</v>
      </c>
      <c r="AG119" s="48">
        <f>SUM(AG109:AG118)</f>
        <v>0</v>
      </c>
      <c r="AH119" s="48">
        <f>SUM(AH109:AH118)</f>
        <v>0</v>
      </c>
      <c r="AI119" s="48">
        <f>SUM(AI109:AI118)</f>
        <v>0</v>
      </c>
      <c r="AJ119" s="67" t="str">
        <f>IFERROR((AH119-AF119)/AF119,"")</f>
        <v/>
      </c>
      <c r="AK119" s="21"/>
      <c r="AL119" s="155">
        <f>SUM(AL109:AL118)</f>
        <v>0</v>
      </c>
      <c r="AM119" s="130">
        <f>SUM(AM109:AM118)</f>
        <v>0</v>
      </c>
      <c r="AN119" s="48">
        <f>SUM(AN109:AN118)</f>
        <v>0</v>
      </c>
      <c r="AO119" s="48">
        <f>SUM(AO109:AO118)</f>
        <v>0</v>
      </c>
      <c r="AP119" s="48">
        <f>SUM(AP109:AP118)</f>
        <v>0</v>
      </c>
      <c r="AQ119" s="67" t="str">
        <f>IFERROR((AO119-AM119)/AM119,"")</f>
        <v/>
      </c>
      <c r="AR119" s="21"/>
      <c r="AS119" s="155">
        <f>SUM(AS109:AS118)</f>
        <v>0</v>
      </c>
      <c r="AT119" s="130">
        <f>SUM(AT109:AT118)</f>
        <v>0</v>
      </c>
      <c r="AU119" s="48">
        <f>SUM(AU109:AU118)</f>
        <v>0</v>
      </c>
      <c r="AV119" s="48">
        <f>SUM(AV109:AV118)</f>
        <v>0</v>
      </c>
      <c r="AW119" s="48">
        <f>SUM(AW109:AW118)</f>
        <v>0</v>
      </c>
      <c r="AX119" s="67" t="str">
        <f>IFERROR((AV119-AT119)/AT119,"")</f>
        <v/>
      </c>
      <c r="AY119" s="21"/>
      <c r="AZ119" s="155">
        <f>SUM(AZ109:AZ118)</f>
        <v>0</v>
      </c>
      <c r="BA119" s="130">
        <f>SUM(BA109:BA118)</f>
        <v>0</v>
      </c>
      <c r="BB119" s="48">
        <f>SUM(BB109:BB118)</f>
        <v>0</v>
      </c>
      <c r="BC119" s="48">
        <f>SUM(BC109:BC118)</f>
        <v>0</v>
      </c>
      <c r="BD119" s="48">
        <f>SUM(BD109:BD118)</f>
        <v>0</v>
      </c>
      <c r="BE119" s="67" t="str">
        <f>IFERROR((BC119-BA119)/BA119,"")</f>
        <v/>
      </c>
      <c r="BF119" s="21"/>
      <c r="BG119" s="155">
        <f>SUM(BG109:BG118)</f>
        <v>0</v>
      </c>
      <c r="BH119" s="130">
        <f>SUM(BH109:BH118)</f>
        <v>0</v>
      </c>
      <c r="BI119" s="48">
        <f>SUM(BI109:BI118)</f>
        <v>0</v>
      </c>
      <c r="BJ119" s="48">
        <f>SUM(BJ109:BJ118)</f>
        <v>0</v>
      </c>
      <c r="BK119" s="48">
        <f>SUM(BK109:BK118)</f>
        <v>0</v>
      </c>
      <c r="BL119" s="67" t="str">
        <f>IFERROR((BJ119-BH119)/BH119,"")</f>
        <v/>
      </c>
      <c r="BM119" s="16"/>
      <c r="BN119" s="16"/>
      <c r="BO119" s="16"/>
      <c r="BP119" s="16"/>
      <c r="BQ119" s="16"/>
      <c r="BR119" s="16"/>
      <c r="BS119" s="16"/>
      <c r="BT119" s="16"/>
      <c r="BU119" s="16"/>
      <c r="BV119" s="16"/>
      <c r="BW119" s="16"/>
      <c r="BX119" s="16"/>
      <c r="BY119" s="16"/>
    </row>
    <row r="120" spans="1:77" ht="13.5" outlineLevel="1" thickBot="1" x14ac:dyDescent="0.35">
      <c r="A120" s="49"/>
      <c r="B120" s="22"/>
      <c r="C120" s="22"/>
      <c r="D120" s="37"/>
      <c r="E120" s="50"/>
      <c r="F120" s="50"/>
      <c r="G120" s="50"/>
      <c r="H120" s="51"/>
      <c r="I120" s="20"/>
      <c r="J120" s="20"/>
      <c r="K120" s="52"/>
      <c r="L120" s="52"/>
      <c r="M120" s="52"/>
      <c r="N120" s="52"/>
      <c r="O120" s="51"/>
      <c r="P120" s="20"/>
      <c r="Q120" s="20"/>
      <c r="R120" s="52"/>
      <c r="S120" s="52"/>
      <c r="T120" s="52"/>
      <c r="U120" s="52"/>
      <c r="V120" s="51"/>
      <c r="W120" s="20"/>
      <c r="X120" s="20"/>
      <c r="Y120" s="52"/>
      <c r="Z120" s="52"/>
      <c r="AA120" s="52"/>
      <c r="AB120" s="52"/>
      <c r="AC120" s="51"/>
      <c r="AD120" s="20"/>
      <c r="AE120" s="20"/>
      <c r="AF120" s="52"/>
      <c r="AG120" s="52"/>
      <c r="AH120" s="52"/>
      <c r="AI120" s="52"/>
      <c r="AJ120" s="51"/>
      <c r="AK120" s="20"/>
      <c r="AL120" s="20"/>
      <c r="AM120" s="52"/>
      <c r="AN120" s="52"/>
      <c r="AO120" s="52"/>
      <c r="AP120" s="52"/>
      <c r="AQ120" s="51"/>
      <c r="AR120" s="20"/>
      <c r="AS120" s="20"/>
      <c r="AT120" s="52"/>
      <c r="AU120" s="52"/>
      <c r="AV120" s="52"/>
      <c r="AW120" s="52"/>
      <c r="AX120" s="51"/>
      <c r="AY120" s="20"/>
      <c r="AZ120" s="20"/>
      <c r="BA120" s="52"/>
      <c r="BB120" s="52"/>
      <c r="BC120" s="52"/>
      <c r="BD120" s="52"/>
      <c r="BE120" s="51"/>
      <c r="BF120" s="20"/>
      <c r="BG120" s="20"/>
      <c r="BH120" s="52"/>
      <c r="BI120" s="52"/>
      <c r="BJ120" s="52"/>
      <c r="BK120" s="52"/>
      <c r="BL120" s="51"/>
      <c r="BM120" s="16"/>
      <c r="BN120" s="16"/>
      <c r="BO120" s="16"/>
      <c r="BP120" s="16"/>
      <c r="BQ120" s="16"/>
      <c r="BR120" s="16"/>
      <c r="BS120" s="16"/>
      <c r="BT120" s="16"/>
      <c r="BU120" s="16"/>
      <c r="BV120" s="16"/>
      <c r="BW120" s="16"/>
      <c r="BX120" s="16"/>
      <c r="BY120" s="16"/>
    </row>
    <row r="121" spans="1:77" ht="13.5" outlineLevel="1" thickBot="1" x14ac:dyDescent="0.35">
      <c r="A121" s="64" t="s">
        <v>21</v>
      </c>
      <c r="B121" s="88"/>
      <c r="C121" s="88"/>
      <c r="D121" s="65"/>
      <c r="E121" s="66"/>
      <c r="F121" s="66"/>
      <c r="G121" s="66"/>
      <c r="H121" s="63"/>
      <c r="I121" s="20"/>
      <c r="J121" s="61"/>
      <c r="K121" s="62"/>
      <c r="L121" s="62"/>
      <c r="M121" s="62"/>
      <c r="N121" s="62"/>
      <c r="O121" s="63"/>
      <c r="P121" s="20"/>
      <c r="Q121" s="61"/>
      <c r="R121" s="62"/>
      <c r="S121" s="62"/>
      <c r="T121" s="62"/>
      <c r="U121" s="62"/>
      <c r="V121" s="63"/>
      <c r="W121" s="20"/>
      <c r="X121" s="61"/>
      <c r="Y121" s="62"/>
      <c r="Z121" s="62"/>
      <c r="AA121" s="62"/>
      <c r="AB121" s="62"/>
      <c r="AC121" s="63"/>
      <c r="AD121" s="20"/>
      <c r="AE121" s="61"/>
      <c r="AF121" s="62"/>
      <c r="AG121" s="62"/>
      <c r="AH121" s="62"/>
      <c r="AI121" s="62"/>
      <c r="AJ121" s="63"/>
      <c r="AK121" s="20"/>
      <c r="AL121" s="61"/>
      <c r="AM121" s="62"/>
      <c r="AN121" s="62"/>
      <c r="AO121" s="62"/>
      <c r="AP121" s="62"/>
      <c r="AQ121" s="63"/>
      <c r="AR121" s="20"/>
      <c r="AS121" s="61"/>
      <c r="AT121" s="62"/>
      <c r="AU121" s="62"/>
      <c r="AV121" s="62"/>
      <c r="AW121" s="62"/>
      <c r="AX121" s="63"/>
      <c r="AY121" s="20"/>
      <c r="AZ121" s="61"/>
      <c r="BA121" s="62"/>
      <c r="BB121" s="62"/>
      <c r="BC121" s="62"/>
      <c r="BD121" s="62"/>
      <c r="BE121" s="63"/>
      <c r="BF121" s="20"/>
      <c r="BG121" s="61"/>
      <c r="BH121" s="62"/>
      <c r="BI121" s="62"/>
      <c r="BJ121" s="62"/>
      <c r="BK121" s="62"/>
      <c r="BL121" s="63"/>
      <c r="BM121" s="16"/>
      <c r="BN121" s="16"/>
      <c r="BO121" s="16"/>
      <c r="BP121" s="16"/>
      <c r="BQ121" s="16"/>
      <c r="BR121" s="16"/>
      <c r="BS121" s="16"/>
      <c r="BT121" s="16"/>
      <c r="BU121" s="16"/>
      <c r="BV121" s="16"/>
      <c r="BW121" s="16"/>
      <c r="BX121" s="16"/>
      <c r="BY121" s="16"/>
    </row>
    <row r="122" spans="1:77" outlineLevel="1" x14ac:dyDescent="0.25">
      <c r="A122" s="54"/>
      <c r="B122" s="137"/>
      <c r="C122" s="111"/>
      <c r="D122" s="112" t="str">
        <f t="shared" ref="D122:F127" si="137">IF(SUMIFS($K122:$BL122,$K$15:$BL$15,D$15)=0,"",SUMIFS($K122:$BL122,$K$15:$BL$15,D$15))</f>
        <v/>
      </c>
      <c r="E122" s="112" t="str">
        <f t="shared" si="137"/>
        <v/>
      </c>
      <c r="F122" s="112" t="str">
        <f t="shared" si="137"/>
        <v/>
      </c>
      <c r="G122" s="112" t="str">
        <f t="shared" ref="G122:G127" si="138">IF(SUMIFS($K122:$BL122,$K$15:$BL$15,G$15)=0,"",SUMIFS($K122:$BE122,$K$15:$BE$15,G$15))</f>
        <v/>
      </c>
      <c r="H122" s="113" t="str">
        <f>IFERROR((F122-D122)/D122,"")</f>
        <v/>
      </c>
      <c r="I122" s="20"/>
      <c r="J122" s="151"/>
      <c r="K122" s="145"/>
      <c r="L122" s="175"/>
      <c r="M122" s="147"/>
      <c r="O122" s="117" t="str">
        <f>IFERROR((M122-K122)/K122,"")</f>
        <v/>
      </c>
      <c r="P122" s="20"/>
      <c r="Q122" s="151"/>
      <c r="R122" s="145"/>
      <c r="S122" s="175"/>
      <c r="T122" s="147"/>
      <c r="V122" s="117" t="str">
        <f>IFERROR((T122-R122)/R122,"")</f>
        <v/>
      </c>
      <c r="W122" s="20"/>
      <c r="X122" s="151"/>
      <c r="Y122" s="145"/>
      <c r="Z122" s="175"/>
      <c r="AA122" s="147"/>
      <c r="AC122" s="117" t="str">
        <f>IFERROR((AA122-Y122)/Y122,"")</f>
        <v/>
      </c>
      <c r="AD122" s="20"/>
      <c r="AE122" s="151"/>
      <c r="AF122" s="145"/>
      <c r="AG122" s="175"/>
      <c r="AH122" s="147"/>
      <c r="AJ122" s="117" t="str">
        <f>IFERROR((AH122-AF122)/AF122,"")</f>
        <v/>
      </c>
      <c r="AK122" s="20"/>
      <c r="AL122" s="151"/>
      <c r="AM122" s="145"/>
      <c r="AN122" s="175"/>
      <c r="AO122" s="147"/>
      <c r="AQ122" s="117" t="str">
        <f>IFERROR((AO122-AM122)/AM122,"")</f>
        <v/>
      </c>
      <c r="AR122" s="20"/>
      <c r="AS122" s="151"/>
      <c r="AT122" s="145"/>
      <c r="AU122" s="175"/>
      <c r="AV122" s="147"/>
      <c r="AX122" s="117" t="str">
        <f>IFERROR((AV122-AT122)/AT122,"")</f>
        <v/>
      </c>
      <c r="AY122" s="20"/>
      <c r="AZ122" s="151"/>
      <c r="BA122" s="145"/>
      <c r="BB122" s="175"/>
      <c r="BC122" s="147"/>
      <c r="BE122" s="117" t="str">
        <f>IFERROR((BC122-BA122)/BA122,"")</f>
        <v/>
      </c>
      <c r="BF122" s="20"/>
      <c r="BG122" s="151"/>
      <c r="BH122" s="145"/>
      <c r="BI122" s="175"/>
      <c r="BJ122" s="147"/>
      <c r="BL122" s="117" t="str">
        <f>IFERROR((BJ122-BH122)/BH122,"")</f>
        <v/>
      </c>
      <c r="BM122" s="16"/>
      <c r="BN122" s="16"/>
      <c r="BO122" s="16"/>
      <c r="BP122" s="16"/>
      <c r="BQ122" s="16"/>
      <c r="BR122" s="16"/>
      <c r="BS122" s="16"/>
      <c r="BT122" s="16"/>
      <c r="BU122" s="16"/>
      <c r="BV122" s="16"/>
      <c r="BW122" s="16"/>
      <c r="BX122" s="16"/>
      <c r="BY122" s="16"/>
    </row>
    <row r="123" spans="1:77" outlineLevel="1" x14ac:dyDescent="0.25">
      <c r="A123" s="41"/>
      <c r="B123" s="114"/>
      <c r="C123" s="114"/>
      <c r="D123" s="112" t="str">
        <f t="shared" si="137"/>
        <v/>
      </c>
      <c r="E123" s="112" t="str">
        <f t="shared" si="137"/>
        <v/>
      </c>
      <c r="F123" s="112" t="str">
        <f t="shared" si="137"/>
        <v/>
      </c>
      <c r="G123" s="112" t="str">
        <f t="shared" si="138"/>
        <v/>
      </c>
      <c r="H123" s="113" t="str">
        <f t="shared" ref="H123:H127" si="139">IFERROR((F123-D123)/D123,"")</f>
        <v/>
      </c>
      <c r="I123" s="20"/>
      <c r="J123" s="142"/>
      <c r="K123" s="146"/>
      <c r="L123" s="178"/>
      <c r="M123" s="147"/>
      <c r="N123" s="56"/>
      <c r="O123" s="117" t="str">
        <f t="shared" ref="O123:O127" si="140">IFERROR((M123-K123)/K123,"")</f>
        <v/>
      </c>
      <c r="P123" s="20"/>
      <c r="Q123" s="142"/>
      <c r="R123" s="146"/>
      <c r="S123" s="178"/>
      <c r="T123" s="147"/>
      <c r="U123" s="56"/>
      <c r="V123" s="117" t="str">
        <f t="shared" ref="V123:V127" si="141">IFERROR((T123-R123)/R123,"")</f>
        <v/>
      </c>
      <c r="W123" s="20"/>
      <c r="X123" s="142"/>
      <c r="Y123" s="146"/>
      <c r="Z123" s="178"/>
      <c r="AA123" s="147"/>
      <c r="AB123" s="56"/>
      <c r="AC123" s="117" t="str">
        <f t="shared" ref="AC123:AC127" si="142">IFERROR((AA123-Y123)/Y123,"")</f>
        <v/>
      </c>
      <c r="AD123" s="20"/>
      <c r="AE123" s="142"/>
      <c r="AF123" s="146"/>
      <c r="AG123" s="178"/>
      <c r="AH123" s="147"/>
      <c r="AI123" s="56"/>
      <c r="AJ123" s="117" t="str">
        <f t="shared" ref="AJ123:AJ127" si="143">IFERROR((AH123-AF123)/AF123,"")</f>
        <v/>
      </c>
      <c r="AK123" s="20"/>
      <c r="AL123" s="142"/>
      <c r="AM123" s="146"/>
      <c r="AN123" s="178"/>
      <c r="AO123" s="147"/>
      <c r="AP123" s="56"/>
      <c r="AQ123" s="117" t="str">
        <f t="shared" ref="AQ123:AQ127" si="144">IFERROR((AO123-AM123)/AM123,"")</f>
        <v/>
      </c>
      <c r="AR123" s="20"/>
      <c r="AS123" s="142"/>
      <c r="AT123" s="146"/>
      <c r="AU123" s="178"/>
      <c r="AV123" s="147"/>
      <c r="AW123" s="56"/>
      <c r="AX123" s="117" t="str">
        <f t="shared" ref="AX123:AX127" si="145">IFERROR((AV123-AT123)/AT123,"")</f>
        <v/>
      </c>
      <c r="AY123" s="20"/>
      <c r="AZ123" s="142"/>
      <c r="BA123" s="146"/>
      <c r="BB123" s="178"/>
      <c r="BC123" s="147"/>
      <c r="BD123" s="56"/>
      <c r="BE123" s="117" t="str">
        <f t="shared" ref="BE123:BE127" si="146">IFERROR((BC123-BA123)/BA123,"")</f>
        <v/>
      </c>
      <c r="BF123" s="20"/>
      <c r="BG123" s="142"/>
      <c r="BH123" s="146"/>
      <c r="BI123" s="178"/>
      <c r="BJ123" s="147"/>
      <c r="BK123" s="56"/>
      <c r="BL123" s="117" t="str">
        <f t="shared" ref="BL123:BL127" si="147">IFERROR((BJ123-BH123)/BH123,"")</f>
        <v/>
      </c>
      <c r="BM123" s="16"/>
      <c r="BN123" s="16"/>
      <c r="BO123" s="16"/>
      <c r="BP123" s="16"/>
      <c r="BQ123" s="16"/>
      <c r="BR123" s="16"/>
      <c r="BS123" s="16"/>
      <c r="BT123" s="16"/>
      <c r="BU123" s="16"/>
      <c r="BV123" s="16"/>
      <c r="BW123" s="16"/>
      <c r="BX123" s="16"/>
      <c r="BY123" s="16"/>
    </row>
    <row r="124" spans="1:77" outlineLevel="1" x14ac:dyDescent="0.25">
      <c r="A124" s="41"/>
      <c r="B124" s="138"/>
      <c r="C124" s="114"/>
      <c r="D124" s="112" t="str">
        <f t="shared" si="137"/>
        <v/>
      </c>
      <c r="E124" s="112" t="str">
        <f t="shared" si="137"/>
        <v/>
      </c>
      <c r="F124" s="112" t="str">
        <f t="shared" si="137"/>
        <v/>
      </c>
      <c r="G124" s="112" t="str">
        <f t="shared" si="138"/>
        <v/>
      </c>
      <c r="H124" s="113" t="str">
        <f t="shared" si="139"/>
        <v/>
      </c>
      <c r="I124" s="20"/>
      <c r="J124" s="142"/>
      <c r="K124" s="146"/>
      <c r="L124" s="178"/>
      <c r="M124" s="147"/>
      <c r="N124" s="56"/>
      <c r="O124" s="117" t="str">
        <f t="shared" si="140"/>
        <v/>
      </c>
      <c r="P124" s="55"/>
      <c r="Q124" s="142"/>
      <c r="R124" s="146"/>
      <c r="S124" s="178"/>
      <c r="T124" s="147"/>
      <c r="U124" s="56"/>
      <c r="V124" s="117" t="str">
        <f t="shared" si="141"/>
        <v/>
      </c>
      <c r="W124" s="20"/>
      <c r="X124" s="142"/>
      <c r="Y124" s="146"/>
      <c r="Z124" s="178"/>
      <c r="AA124" s="147"/>
      <c r="AB124" s="56"/>
      <c r="AC124" s="117" t="str">
        <f t="shared" si="142"/>
        <v/>
      </c>
      <c r="AD124" s="20"/>
      <c r="AE124" s="142"/>
      <c r="AF124" s="146"/>
      <c r="AG124" s="178"/>
      <c r="AH124" s="147"/>
      <c r="AI124" s="56"/>
      <c r="AJ124" s="117" t="str">
        <f t="shared" si="143"/>
        <v/>
      </c>
      <c r="AK124" s="20"/>
      <c r="AL124" s="142"/>
      <c r="AM124" s="146"/>
      <c r="AN124" s="178"/>
      <c r="AO124" s="147"/>
      <c r="AP124" s="56"/>
      <c r="AQ124" s="117" t="str">
        <f t="shared" si="144"/>
        <v/>
      </c>
      <c r="AR124" s="20"/>
      <c r="AS124" s="142"/>
      <c r="AT124" s="146"/>
      <c r="AU124" s="178"/>
      <c r="AV124" s="147"/>
      <c r="AW124" s="56"/>
      <c r="AX124" s="117" t="str">
        <f t="shared" si="145"/>
        <v/>
      </c>
      <c r="AY124" s="20"/>
      <c r="AZ124" s="142"/>
      <c r="BA124" s="146"/>
      <c r="BB124" s="178"/>
      <c r="BC124" s="147"/>
      <c r="BD124" s="56"/>
      <c r="BE124" s="117" t="str">
        <f t="shared" si="146"/>
        <v/>
      </c>
      <c r="BF124" s="20"/>
      <c r="BG124" s="142"/>
      <c r="BH124" s="146"/>
      <c r="BI124" s="178"/>
      <c r="BJ124" s="147"/>
      <c r="BK124" s="56"/>
      <c r="BL124" s="117" t="str">
        <f t="shared" si="147"/>
        <v/>
      </c>
      <c r="BM124" s="16"/>
      <c r="BN124" s="16"/>
      <c r="BO124" s="16"/>
      <c r="BP124" s="16"/>
      <c r="BQ124" s="16"/>
      <c r="BR124" s="16"/>
      <c r="BS124" s="16"/>
      <c r="BT124" s="16"/>
      <c r="BU124" s="16"/>
      <c r="BV124" s="16"/>
      <c r="BW124" s="16"/>
      <c r="BX124" s="16"/>
      <c r="BY124" s="16"/>
    </row>
    <row r="125" spans="1:77" outlineLevel="1" x14ac:dyDescent="0.25">
      <c r="A125" s="41"/>
      <c r="B125" s="138"/>
      <c r="C125" s="114"/>
      <c r="D125" s="112" t="str">
        <f t="shared" si="137"/>
        <v/>
      </c>
      <c r="E125" s="112" t="str">
        <f t="shared" si="137"/>
        <v/>
      </c>
      <c r="F125" s="112" t="str">
        <f t="shared" si="137"/>
        <v/>
      </c>
      <c r="G125" s="112" t="str">
        <f t="shared" si="138"/>
        <v/>
      </c>
      <c r="H125" s="113" t="str">
        <f t="shared" si="139"/>
        <v/>
      </c>
      <c r="I125" s="20"/>
      <c r="J125" s="142"/>
      <c r="K125" s="146"/>
      <c r="L125" s="178"/>
      <c r="M125" s="147"/>
      <c r="N125" s="56"/>
      <c r="O125" s="117" t="str">
        <f t="shared" si="140"/>
        <v/>
      </c>
      <c r="P125" s="20"/>
      <c r="Q125" s="142"/>
      <c r="R125" s="146"/>
      <c r="S125" s="178"/>
      <c r="T125" s="147"/>
      <c r="U125" s="56"/>
      <c r="V125" s="117" t="str">
        <f t="shared" si="141"/>
        <v/>
      </c>
      <c r="W125" s="20"/>
      <c r="X125" s="142"/>
      <c r="Y125" s="146"/>
      <c r="Z125" s="178"/>
      <c r="AA125" s="147"/>
      <c r="AB125" s="56"/>
      <c r="AC125" s="117" t="str">
        <f t="shared" si="142"/>
        <v/>
      </c>
      <c r="AD125" s="20"/>
      <c r="AE125" s="142"/>
      <c r="AF125" s="146"/>
      <c r="AG125" s="178"/>
      <c r="AH125" s="147"/>
      <c r="AI125" s="56"/>
      <c r="AJ125" s="117" t="str">
        <f t="shared" si="143"/>
        <v/>
      </c>
      <c r="AK125" s="20"/>
      <c r="AL125" s="142"/>
      <c r="AM125" s="146"/>
      <c r="AN125" s="178"/>
      <c r="AO125" s="147"/>
      <c r="AP125" s="56"/>
      <c r="AQ125" s="117" t="str">
        <f t="shared" si="144"/>
        <v/>
      </c>
      <c r="AR125" s="20"/>
      <c r="AS125" s="142"/>
      <c r="AT125" s="146"/>
      <c r="AU125" s="178"/>
      <c r="AV125" s="147"/>
      <c r="AW125" s="56"/>
      <c r="AX125" s="117" t="str">
        <f t="shared" si="145"/>
        <v/>
      </c>
      <c r="AY125" s="20"/>
      <c r="AZ125" s="142"/>
      <c r="BA125" s="146"/>
      <c r="BB125" s="178"/>
      <c r="BC125" s="147"/>
      <c r="BD125" s="56"/>
      <c r="BE125" s="117" t="str">
        <f t="shared" si="146"/>
        <v/>
      </c>
      <c r="BF125" s="20"/>
      <c r="BG125" s="142"/>
      <c r="BH125" s="146"/>
      <c r="BI125" s="178"/>
      <c r="BJ125" s="147"/>
      <c r="BK125" s="56"/>
      <c r="BL125" s="117" t="str">
        <f t="shared" si="147"/>
        <v/>
      </c>
      <c r="BM125" s="16"/>
      <c r="BN125" s="16"/>
      <c r="BO125" s="16"/>
      <c r="BP125" s="16"/>
      <c r="BQ125" s="16"/>
      <c r="BR125" s="16"/>
      <c r="BS125" s="16"/>
      <c r="BT125" s="16"/>
      <c r="BU125" s="16"/>
      <c r="BV125" s="16"/>
      <c r="BW125" s="16"/>
      <c r="BX125" s="16"/>
      <c r="BY125" s="16"/>
    </row>
    <row r="126" spans="1:77" outlineLevel="1" x14ac:dyDescent="0.25">
      <c r="A126" s="41"/>
      <c r="B126" s="138"/>
      <c r="C126" s="114"/>
      <c r="D126" s="112" t="str">
        <f t="shared" si="137"/>
        <v/>
      </c>
      <c r="E126" s="112" t="str">
        <f t="shared" si="137"/>
        <v/>
      </c>
      <c r="F126" s="112" t="str">
        <f t="shared" si="137"/>
        <v/>
      </c>
      <c r="G126" s="112" t="str">
        <f t="shared" si="138"/>
        <v/>
      </c>
      <c r="H126" s="113" t="str">
        <f t="shared" si="139"/>
        <v/>
      </c>
      <c r="I126" s="20"/>
      <c r="J126" s="142"/>
      <c r="K126" s="146"/>
      <c r="L126" s="178"/>
      <c r="M126" s="147"/>
      <c r="N126" s="56"/>
      <c r="O126" s="117" t="str">
        <f t="shared" si="140"/>
        <v/>
      </c>
      <c r="P126" s="20"/>
      <c r="Q126" s="142"/>
      <c r="R126" s="146"/>
      <c r="S126" s="178"/>
      <c r="T126" s="147"/>
      <c r="U126" s="56"/>
      <c r="V126" s="117" t="str">
        <f t="shared" si="141"/>
        <v/>
      </c>
      <c r="W126" s="20"/>
      <c r="X126" s="142"/>
      <c r="Y126" s="146"/>
      <c r="Z126" s="178"/>
      <c r="AA126" s="147"/>
      <c r="AB126" s="56"/>
      <c r="AC126" s="117" t="str">
        <f t="shared" si="142"/>
        <v/>
      </c>
      <c r="AD126" s="20"/>
      <c r="AE126" s="142"/>
      <c r="AF126" s="146"/>
      <c r="AG126" s="178"/>
      <c r="AH126" s="147"/>
      <c r="AI126" s="56"/>
      <c r="AJ126" s="117" t="str">
        <f t="shared" si="143"/>
        <v/>
      </c>
      <c r="AK126" s="20"/>
      <c r="AL126" s="142"/>
      <c r="AM126" s="146"/>
      <c r="AN126" s="178"/>
      <c r="AO126" s="147"/>
      <c r="AP126" s="56"/>
      <c r="AQ126" s="117" t="str">
        <f t="shared" si="144"/>
        <v/>
      </c>
      <c r="AR126" s="20"/>
      <c r="AS126" s="142"/>
      <c r="AT126" s="146"/>
      <c r="AU126" s="178"/>
      <c r="AV126" s="147"/>
      <c r="AW126" s="56"/>
      <c r="AX126" s="117" t="str">
        <f t="shared" si="145"/>
        <v/>
      </c>
      <c r="AY126" s="20"/>
      <c r="AZ126" s="142"/>
      <c r="BA126" s="146"/>
      <c r="BB126" s="178"/>
      <c r="BC126" s="147"/>
      <c r="BD126" s="56"/>
      <c r="BE126" s="117" t="str">
        <f t="shared" si="146"/>
        <v/>
      </c>
      <c r="BF126" s="20"/>
      <c r="BG126" s="142"/>
      <c r="BH126" s="146"/>
      <c r="BI126" s="178"/>
      <c r="BJ126" s="147"/>
      <c r="BK126" s="56"/>
      <c r="BL126" s="117" t="str">
        <f t="shared" si="147"/>
        <v/>
      </c>
      <c r="BM126" s="16"/>
      <c r="BN126" s="16"/>
      <c r="BO126" s="16"/>
      <c r="BP126" s="16"/>
      <c r="BQ126" s="16"/>
      <c r="BR126" s="16"/>
      <c r="BS126" s="16"/>
      <c r="BT126" s="16"/>
      <c r="BU126" s="16"/>
      <c r="BV126" s="16"/>
      <c r="BW126" s="16"/>
      <c r="BX126" s="16"/>
      <c r="BY126" s="16"/>
    </row>
    <row r="127" spans="1:77" ht="13" outlineLevel="1" thickBot="1" x14ac:dyDescent="0.3">
      <c r="A127" s="44"/>
      <c r="B127" s="137"/>
      <c r="C127" s="115"/>
      <c r="D127" s="116" t="str">
        <f t="shared" si="137"/>
        <v/>
      </c>
      <c r="E127" s="116" t="str">
        <f t="shared" si="137"/>
        <v/>
      </c>
      <c r="F127" s="116" t="str">
        <f t="shared" si="137"/>
        <v/>
      </c>
      <c r="G127" s="116" t="str">
        <f t="shared" si="138"/>
        <v/>
      </c>
      <c r="H127" s="113" t="str">
        <f t="shared" si="139"/>
        <v/>
      </c>
      <c r="I127" s="20"/>
      <c r="J127" s="152"/>
      <c r="K127" s="148"/>
      <c r="L127" s="179"/>
      <c r="M127" s="147"/>
      <c r="N127" s="57"/>
      <c r="O127" s="117" t="str">
        <f t="shared" si="140"/>
        <v/>
      </c>
      <c r="P127" s="20"/>
      <c r="Q127" s="152"/>
      <c r="R127" s="148"/>
      <c r="S127" s="179"/>
      <c r="T127" s="147"/>
      <c r="U127" s="57"/>
      <c r="V127" s="117" t="str">
        <f t="shared" si="141"/>
        <v/>
      </c>
      <c r="W127" s="20"/>
      <c r="X127" s="152"/>
      <c r="Y127" s="148"/>
      <c r="Z127" s="179"/>
      <c r="AA127" s="147"/>
      <c r="AB127" s="57"/>
      <c r="AC127" s="117" t="str">
        <f t="shared" si="142"/>
        <v/>
      </c>
      <c r="AD127" s="20"/>
      <c r="AE127" s="152"/>
      <c r="AF127" s="148"/>
      <c r="AG127" s="179"/>
      <c r="AH127" s="147"/>
      <c r="AI127" s="57"/>
      <c r="AJ127" s="117" t="str">
        <f t="shared" si="143"/>
        <v/>
      </c>
      <c r="AK127" s="20"/>
      <c r="AL127" s="152"/>
      <c r="AM127" s="148"/>
      <c r="AN127" s="179"/>
      <c r="AO127" s="147"/>
      <c r="AP127" s="57"/>
      <c r="AQ127" s="117" t="str">
        <f t="shared" si="144"/>
        <v/>
      </c>
      <c r="AR127" s="20"/>
      <c r="AS127" s="152"/>
      <c r="AT127" s="148"/>
      <c r="AU127" s="179"/>
      <c r="AV127" s="147"/>
      <c r="AW127" s="57"/>
      <c r="AX127" s="117" t="str">
        <f t="shared" si="145"/>
        <v/>
      </c>
      <c r="AY127" s="20"/>
      <c r="AZ127" s="152"/>
      <c r="BA127" s="148"/>
      <c r="BB127" s="179"/>
      <c r="BC127" s="147"/>
      <c r="BD127" s="57"/>
      <c r="BE127" s="117" t="str">
        <f t="shared" si="146"/>
        <v/>
      </c>
      <c r="BF127" s="20"/>
      <c r="BG127" s="152"/>
      <c r="BH127" s="148"/>
      <c r="BI127" s="179"/>
      <c r="BJ127" s="147"/>
      <c r="BK127" s="57"/>
      <c r="BL127" s="117" t="str">
        <f t="shared" si="147"/>
        <v/>
      </c>
      <c r="BM127" s="16"/>
      <c r="BN127" s="16"/>
      <c r="BO127" s="16"/>
      <c r="BP127" s="16"/>
      <c r="BQ127" s="16"/>
      <c r="BR127" s="16"/>
      <c r="BS127" s="16"/>
      <c r="BT127" s="16"/>
      <c r="BU127" s="16"/>
      <c r="BV127" s="16"/>
      <c r="BW127" s="16"/>
      <c r="BX127" s="16"/>
      <c r="BY127" s="16"/>
    </row>
    <row r="128" spans="1:77" ht="13.5" outlineLevel="1" thickBot="1" x14ac:dyDescent="0.35">
      <c r="A128" s="53" t="s">
        <v>22</v>
      </c>
      <c r="B128" s="89"/>
      <c r="C128" s="89"/>
      <c r="D128" s="48">
        <f>SUM(D122:D127)</f>
        <v>0</v>
      </c>
      <c r="E128" s="48">
        <f>SUM(E122:E127)</f>
        <v>0</v>
      </c>
      <c r="F128" s="48">
        <f>SUM(F122:F127)</f>
        <v>0</v>
      </c>
      <c r="G128" s="48">
        <f>SUM(G122:G127)</f>
        <v>0</v>
      </c>
      <c r="H128" s="171" t="str">
        <f>IFERROR((F128-D128)/D128,"")</f>
        <v/>
      </c>
      <c r="I128" s="22"/>
      <c r="J128" s="58"/>
      <c r="K128" s="153">
        <f>SUM(K122:K127)</f>
        <v>0</v>
      </c>
      <c r="L128" s="59">
        <f>SUM(L122:L127)</f>
        <v>0</v>
      </c>
      <c r="M128" s="48">
        <f>SUM(M122:M127)</f>
        <v>0</v>
      </c>
      <c r="N128" s="48">
        <f>SUM(N122:N127)</f>
        <v>0</v>
      </c>
      <c r="O128" s="67" t="str">
        <f>IFERROR((M128-K128)/K128,"")</f>
        <v/>
      </c>
      <c r="P128" s="22"/>
      <c r="Q128" s="58"/>
      <c r="R128" s="153">
        <f>SUM(R122:R127)</f>
        <v>0</v>
      </c>
      <c r="S128" s="59">
        <f>SUM(S122:S127)</f>
        <v>0</v>
      </c>
      <c r="T128" s="48">
        <f>SUM(T122:T127)</f>
        <v>0</v>
      </c>
      <c r="U128" s="48">
        <f>SUM(U122:U127)</f>
        <v>0</v>
      </c>
      <c r="V128" s="67" t="str">
        <f>IFERROR((T128-R128)/R128,"")</f>
        <v/>
      </c>
      <c r="W128" s="22"/>
      <c r="X128" s="58"/>
      <c r="Y128" s="153">
        <f>SUM(Y122:Y127)</f>
        <v>0</v>
      </c>
      <c r="Z128" s="59">
        <f>SUM(Z122:Z127)</f>
        <v>0</v>
      </c>
      <c r="AA128" s="48">
        <f>SUM(AA122:AA127)</f>
        <v>0</v>
      </c>
      <c r="AB128" s="48">
        <f>SUM(AB122:AB127)</f>
        <v>0</v>
      </c>
      <c r="AC128" s="67" t="str">
        <f>IFERROR((AA128-Y128)/Y128,"")</f>
        <v/>
      </c>
      <c r="AD128" s="22"/>
      <c r="AE128" s="58"/>
      <c r="AF128" s="153">
        <f>SUM(AF122:AF127)</f>
        <v>0</v>
      </c>
      <c r="AG128" s="59">
        <f>SUM(AG122:AG127)</f>
        <v>0</v>
      </c>
      <c r="AH128" s="48">
        <f>SUM(AH122:AH127)</f>
        <v>0</v>
      </c>
      <c r="AI128" s="48">
        <f>SUM(AI122:AI127)</f>
        <v>0</v>
      </c>
      <c r="AJ128" s="67" t="str">
        <f>IFERROR((AH128-AF128)/AF128,"")</f>
        <v/>
      </c>
      <c r="AK128" s="22"/>
      <c r="AL128" s="58"/>
      <c r="AM128" s="153">
        <f>SUM(AM122:AM127)</f>
        <v>0</v>
      </c>
      <c r="AN128" s="59">
        <f>SUM(AN122:AN127)</f>
        <v>0</v>
      </c>
      <c r="AO128" s="48">
        <f>SUM(AO122:AO127)</f>
        <v>0</v>
      </c>
      <c r="AP128" s="48">
        <f>SUM(AP122:AP127)</f>
        <v>0</v>
      </c>
      <c r="AQ128" s="67" t="str">
        <f>IFERROR((AO128-AM128)/AM128,"")</f>
        <v/>
      </c>
      <c r="AR128" s="22"/>
      <c r="AS128" s="58"/>
      <c r="AT128" s="153">
        <f>SUM(AT122:AT127)</f>
        <v>0</v>
      </c>
      <c r="AU128" s="59">
        <f>SUM(AU122:AU127)</f>
        <v>0</v>
      </c>
      <c r="AV128" s="48">
        <f>SUM(AV122:AV127)</f>
        <v>0</v>
      </c>
      <c r="AW128" s="48">
        <f>SUM(AW122:AW127)</f>
        <v>0</v>
      </c>
      <c r="AX128" s="67" t="str">
        <f>IFERROR((AV128-AT128)/AT128,"")</f>
        <v/>
      </c>
      <c r="AY128" s="22"/>
      <c r="AZ128" s="58"/>
      <c r="BA128" s="153">
        <f>SUM(BA122:BA127)</f>
        <v>0</v>
      </c>
      <c r="BB128" s="59">
        <f>SUM(BB122:BB127)</f>
        <v>0</v>
      </c>
      <c r="BC128" s="48">
        <f>SUM(BC122:BC127)</f>
        <v>0</v>
      </c>
      <c r="BD128" s="48">
        <f>SUM(BD122:BD127)</f>
        <v>0</v>
      </c>
      <c r="BE128" s="67" t="str">
        <f>IFERROR((BC128-BA128)/BA128,"")</f>
        <v/>
      </c>
      <c r="BF128" s="22"/>
      <c r="BG128" s="58"/>
      <c r="BH128" s="153">
        <f>SUM(BH122:BH127)</f>
        <v>0</v>
      </c>
      <c r="BI128" s="59">
        <f>SUM(BI122:BI127)</f>
        <v>0</v>
      </c>
      <c r="BJ128" s="48">
        <f>SUM(BJ122:BJ127)</f>
        <v>0</v>
      </c>
      <c r="BK128" s="48">
        <f>SUM(BK122:BK127)</f>
        <v>0</v>
      </c>
      <c r="BL128" s="67" t="str">
        <f>IFERROR((BJ128-BH128)/BH128,"")</f>
        <v/>
      </c>
      <c r="BM128" s="16"/>
      <c r="BN128" s="16"/>
      <c r="BO128" s="16"/>
      <c r="BP128" s="16"/>
      <c r="BQ128" s="16"/>
      <c r="BR128" s="16"/>
      <c r="BS128" s="16"/>
      <c r="BT128" s="16"/>
      <c r="BU128" s="16"/>
      <c r="BV128" s="16"/>
      <c r="BW128" s="16"/>
      <c r="BX128" s="16"/>
      <c r="BY128" s="16"/>
    </row>
    <row r="129" spans="1:77" ht="13.5" outlineLevel="1" thickBot="1" x14ac:dyDescent="0.35">
      <c r="A129" s="49"/>
      <c r="B129" s="22"/>
      <c r="C129" s="22"/>
      <c r="D129" s="37"/>
      <c r="E129" s="37"/>
      <c r="F129" s="37"/>
      <c r="G129" s="37"/>
      <c r="H129" s="19"/>
      <c r="I129" s="22"/>
      <c r="J129" s="22"/>
      <c r="K129" s="52"/>
      <c r="L129" s="52"/>
      <c r="M129" s="52"/>
      <c r="N129" s="52"/>
      <c r="O129" s="51"/>
      <c r="P129" s="22"/>
      <c r="Q129" s="22"/>
      <c r="R129" s="52"/>
      <c r="S129" s="52"/>
      <c r="T129" s="52"/>
      <c r="U129" s="52"/>
      <c r="V129" s="51"/>
      <c r="W129" s="22"/>
      <c r="X129" s="22"/>
      <c r="Y129" s="52"/>
      <c r="Z129" s="52"/>
      <c r="AA129" s="52"/>
      <c r="AB129" s="52"/>
      <c r="AC129" s="51"/>
      <c r="AD129" s="22"/>
      <c r="AE129" s="22"/>
      <c r="AF129" s="52"/>
      <c r="AG129" s="52"/>
      <c r="AH129" s="52"/>
      <c r="AI129" s="52"/>
      <c r="AJ129" s="51"/>
      <c r="AK129" s="22"/>
      <c r="AL129" s="22"/>
      <c r="AM129" s="52"/>
      <c r="AN129" s="52"/>
      <c r="AO129" s="52"/>
      <c r="AP129" s="52"/>
      <c r="AQ129" s="51"/>
      <c r="AR129" s="22"/>
      <c r="AS129" s="22"/>
      <c r="AT129" s="52"/>
      <c r="AU129" s="52"/>
      <c r="AV129" s="52"/>
      <c r="AW129" s="52"/>
      <c r="AX129" s="51"/>
      <c r="AY129" s="22"/>
      <c r="AZ129" s="22"/>
      <c r="BA129" s="52"/>
      <c r="BB129" s="52"/>
      <c r="BC129" s="52"/>
      <c r="BD129" s="52"/>
      <c r="BE129" s="51"/>
      <c r="BF129" s="22"/>
      <c r="BG129" s="22"/>
      <c r="BH129" s="52"/>
      <c r="BI129" s="52"/>
      <c r="BJ129" s="52"/>
      <c r="BK129" s="52"/>
      <c r="BL129" s="51"/>
      <c r="BM129" s="16"/>
      <c r="BN129" s="16"/>
      <c r="BO129" s="16"/>
      <c r="BP129" s="16"/>
      <c r="BQ129" s="16"/>
      <c r="BR129" s="16"/>
      <c r="BS129" s="16"/>
      <c r="BT129" s="16"/>
      <c r="BU129" s="16"/>
      <c r="BV129" s="16"/>
      <c r="BW129" s="16"/>
      <c r="BX129" s="16"/>
      <c r="BY129" s="16"/>
    </row>
    <row r="130" spans="1:77" ht="13.5" outlineLevel="1" thickBot="1" x14ac:dyDescent="0.35">
      <c r="A130" s="64" t="s">
        <v>23</v>
      </c>
      <c r="B130" s="129"/>
      <c r="C130" s="149">
        <f>C119+C128</f>
        <v>0</v>
      </c>
      <c r="D130" s="133">
        <f>D119+D128</f>
        <v>0</v>
      </c>
      <c r="E130" s="73">
        <f>E119+E128</f>
        <v>0</v>
      </c>
      <c r="F130" s="73">
        <f>F119+F128</f>
        <v>0</v>
      </c>
      <c r="G130" s="73">
        <f>G119+G128</f>
        <v>0</v>
      </c>
      <c r="H130" s="134" t="str">
        <f>IFERROR((F130-D130)/D130,"")</f>
        <v/>
      </c>
      <c r="I130" s="22"/>
      <c r="J130" s="143">
        <f>J119</f>
        <v>0</v>
      </c>
      <c r="K130" s="74">
        <f>K119+K128</f>
        <v>0</v>
      </c>
      <c r="L130" s="75">
        <f>L119+L128</f>
        <v>0</v>
      </c>
      <c r="M130" s="69">
        <f>M119+M128</f>
        <v>0</v>
      </c>
      <c r="N130" s="75">
        <f>N119+N128</f>
        <v>0</v>
      </c>
      <c r="O130" s="68" t="str">
        <f>IFERROR((M130-K130)/K130,"")</f>
        <v/>
      </c>
      <c r="P130" s="22"/>
      <c r="Q130" s="143">
        <f>Q119</f>
        <v>0</v>
      </c>
      <c r="R130" s="74">
        <f>R119+R128</f>
        <v>0</v>
      </c>
      <c r="S130" s="75">
        <f>S119+S128</f>
        <v>0</v>
      </c>
      <c r="T130" s="69">
        <f>T119+T128</f>
        <v>0</v>
      </c>
      <c r="U130" s="75">
        <f>U119+U128</f>
        <v>0</v>
      </c>
      <c r="V130" s="68" t="str">
        <f>IFERROR((T130-R130)/R130,"")</f>
        <v/>
      </c>
      <c r="W130" s="22"/>
      <c r="X130" s="143">
        <f>X119</f>
        <v>0</v>
      </c>
      <c r="Y130" s="74">
        <f>Y119+Y128</f>
        <v>0</v>
      </c>
      <c r="Z130" s="75">
        <f>Z119+Z128</f>
        <v>0</v>
      </c>
      <c r="AA130" s="69">
        <f>AA119+AA128</f>
        <v>0</v>
      </c>
      <c r="AB130" s="75">
        <f>AB119+AB128</f>
        <v>0</v>
      </c>
      <c r="AC130" s="68" t="str">
        <f>IFERROR((AA130-Y130)/Y130,"")</f>
        <v/>
      </c>
      <c r="AD130" s="22"/>
      <c r="AE130" s="143">
        <f>AE119</f>
        <v>0</v>
      </c>
      <c r="AF130" s="74">
        <f>AF119+AF128</f>
        <v>0</v>
      </c>
      <c r="AG130" s="75">
        <f>AG119+AG128</f>
        <v>0</v>
      </c>
      <c r="AH130" s="69">
        <f>AH119+AH128</f>
        <v>0</v>
      </c>
      <c r="AI130" s="75">
        <f>AI119+AI128</f>
        <v>0</v>
      </c>
      <c r="AJ130" s="68" t="str">
        <f>IFERROR((AH130-AF130)/AF130,"")</f>
        <v/>
      </c>
      <c r="AK130" s="22"/>
      <c r="AL130" s="143">
        <f>AL119</f>
        <v>0</v>
      </c>
      <c r="AM130" s="74">
        <f>AM119+AM128</f>
        <v>0</v>
      </c>
      <c r="AN130" s="75">
        <f>AN119+AN128</f>
        <v>0</v>
      </c>
      <c r="AO130" s="69">
        <f>AO119+AO128</f>
        <v>0</v>
      </c>
      <c r="AP130" s="75">
        <f>AP119+AP128</f>
        <v>0</v>
      </c>
      <c r="AQ130" s="68" t="str">
        <f>IFERROR((AO130-AM130)/AM130,"")</f>
        <v/>
      </c>
      <c r="AR130" s="22"/>
      <c r="AS130" s="143">
        <f>AS119</f>
        <v>0</v>
      </c>
      <c r="AT130" s="74">
        <f>AT119+AT128</f>
        <v>0</v>
      </c>
      <c r="AU130" s="75">
        <f>AU119+AU128</f>
        <v>0</v>
      </c>
      <c r="AV130" s="69">
        <f>AV119+AV128</f>
        <v>0</v>
      </c>
      <c r="AW130" s="75">
        <f>AW119+AW128</f>
        <v>0</v>
      </c>
      <c r="AX130" s="68" t="str">
        <f>IFERROR((AV130-AT130)/AT130,"")</f>
        <v/>
      </c>
      <c r="AY130" s="22"/>
      <c r="AZ130" s="143">
        <f>AZ119</f>
        <v>0</v>
      </c>
      <c r="BA130" s="74">
        <f>BA119+BA128</f>
        <v>0</v>
      </c>
      <c r="BB130" s="75">
        <f>BB119+BB128</f>
        <v>0</v>
      </c>
      <c r="BC130" s="69">
        <f>BC119+BC128</f>
        <v>0</v>
      </c>
      <c r="BD130" s="75">
        <f>BD119+BD128</f>
        <v>0</v>
      </c>
      <c r="BE130" s="68" t="str">
        <f>IFERROR((BC130-BA130)/BA130,"")</f>
        <v/>
      </c>
      <c r="BF130" s="22"/>
      <c r="BG130" s="143">
        <f>BG119</f>
        <v>0</v>
      </c>
      <c r="BH130" s="74">
        <f>BH119+BH128</f>
        <v>0</v>
      </c>
      <c r="BI130" s="75">
        <f>BI119+BI128</f>
        <v>0</v>
      </c>
      <c r="BJ130" s="69">
        <f>BJ119+BJ128</f>
        <v>0</v>
      </c>
      <c r="BK130" s="75">
        <f>BK119+BK128</f>
        <v>0</v>
      </c>
      <c r="BL130" s="68" t="str">
        <f>IFERROR((BJ130-BH130)/BH130,"")</f>
        <v/>
      </c>
      <c r="BM130" s="16"/>
      <c r="BN130" s="16"/>
      <c r="BO130" s="16"/>
      <c r="BP130" s="16"/>
      <c r="BQ130" s="16"/>
      <c r="BR130" s="16"/>
      <c r="BS130" s="16"/>
      <c r="BT130" s="16"/>
      <c r="BU130" s="16"/>
      <c r="BV130" s="16"/>
      <c r="BW130" s="16"/>
      <c r="BX130" s="16"/>
      <c r="BY130" s="16"/>
    </row>
    <row r="131" spans="1:77" ht="13.5" outlineLevel="1" thickBot="1" x14ac:dyDescent="0.35">
      <c r="A131" s="64" t="s">
        <v>24</v>
      </c>
      <c r="B131" s="129"/>
      <c r="C131" s="71" t="str" cm="1">
        <f t="array" ref="C131">IFERROR(INDEX(Virksomhedsstørrelse!$C$21:$C$25,MATCH(A105,Virksomhedsstørrelse!$A$21:$A$25,0),0),"")</f>
        <v/>
      </c>
      <c r="D131" s="139"/>
      <c r="E131" s="71"/>
      <c r="F131" s="71"/>
      <c r="G131" s="71"/>
      <c r="H131" s="72"/>
      <c r="I131" s="22"/>
      <c r="J131" s="70" t="str">
        <f>$C131</f>
        <v/>
      </c>
      <c r="K131" s="144"/>
      <c r="L131" s="71"/>
      <c r="M131" s="71"/>
      <c r="N131" s="71"/>
      <c r="O131" s="72"/>
      <c r="P131" s="22"/>
      <c r="Q131" s="70" t="str">
        <f>$C131</f>
        <v/>
      </c>
      <c r="R131" s="144"/>
      <c r="S131" s="71"/>
      <c r="T131" s="71"/>
      <c r="U131" s="71"/>
      <c r="V131" s="72"/>
      <c r="W131" s="22"/>
      <c r="X131" s="70" t="str">
        <f>$C131</f>
        <v/>
      </c>
      <c r="Y131" s="144"/>
      <c r="Z131" s="71"/>
      <c r="AA131" s="71"/>
      <c r="AB131" s="71"/>
      <c r="AC131" s="72"/>
      <c r="AD131" s="22"/>
      <c r="AE131" s="70" t="str">
        <f>$C131</f>
        <v/>
      </c>
      <c r="AF131" s="144"/>
      <c r="AG131" s="71"/>
      <c r="AH131" s="71"/>
      <c r="AI131" s="71"/>
      <c r="AJ131" s="72"/>
      <c r="AK131" s="22"/>
      <c r="AL131" s="70" t="str">
        <f>$C131</f>
        <v/>
      </c>
      <c r="AM131" s="144"/>
      <c r="AN131" s="71"/>
      <c r="AO131" s="71"/>
      <c r="AP131" s="71"/>
      <c r="AQ131" s="72"/>
      <c r="AR131" s="22"/>
      <c r="AS131" s="70" t="str">
        <f>$C131</f>
        <v/>
      </c>
      <c r="AT131" s="144"/>
      <c r="AU131" s="71"/>
      <c r="AV131" s="71"/>
      <c r="AW131" s="71"/>
      <c r="AX131" s="72"/>
      <c r="AY131" s="22"/>
      <c r="AZ131" s="70" t="str">
        <f>$C131</f>
        <v/>
      </c>
      <c r="BA131" s="144"/>
      <c r="BB131" s="71"/>
      <c r="BC131" s="71"/>
      <c r="BD131" s="71"/>
      <c r="BE131" s="72"/>
      <c r="BF131" s="22"/>
      <c r="BG131" s="70" t="str">
        <f>$C131</f>
        <v/>
      </c>
      <c r="BH131" s="144"/>
      <c r="BI131" s="71"/>
      <c r="BJ131" s="71"/>
      <c r="BK131" s="71"/>
      <c r="BL131" s="72"/>
      <c r="BM131" s="16"/>
      <c r="BN131" s="16"/>
      <c r="BO131" s="16"/>
      <c r="BP131" s="16"/>
      <c r="BQ131" s="16"/>
      <c r="BR131" s="16"/>
      <c r="BS131" s="16"/>
      <c r="BT131" s="16"/>
      <c r="BU131" s="16"/>
      <c r="BV131" s="16"/>
      <c r="BW131" s="16"/>
      <c r="BX131" s="16"/>
      <c r="BY131" s="16"/>
    </row>
    <row r="132" spans="1:77" ht="13.5" outlineLevel="1" thickBot="1" x14ac:dyDescent="0.35">
      <c r="A132" s="64" t="s">
        <v>10</v>
      </c>
      <c r="B132" s="129"/>
      <c r="C132" s="89"/>
      <c r="D132" s="130" t="str">
        <f>IFERROR(D130*C131,"")</f>
        <v/>
      </c>
      <c r="E132" s="172" t="str">
        <f>IFERROR(E130*C131,"")</f>
        <v/>
      </c>
      <c r="F132" s="73" t="str">
        <f>IFERROR(F130*C131,"")</f>
        <v/>
      </c>
      <c r="G132" s="131" t="s">
        <v>72</v>
      </c>
      <c r="H132" s="140" t="str">
        <f>IFERROR(F132-D132,"")</f>
        <v/>
      </c>
      <c r="I132" s="22"/>
      <c r="J132" s="64"/>
      <c r="K132" s="47" t="str">
        <f>IFERROR(K130*J131,"")</f>
        <v/>
      </c>
      <c r="L132" s="48" t="str">
        <f>IFERROR(L130*J131,"")</f>
        <v/>
      </c>
      <c r="M132" s="48" t="str">
        <f>IFERROR(M130*J131,"")</f>
        <v/>
      </c>
      <c r="N132" s="131" t="s">
        <v>72</v>
      </c>
      <c r="O132" s="132" t="str">
        <f>IFERROR(M132-K132,"")</f>
        <v/>
      </c>
      <c r="P132" s="22"/>
      <c r="Q132" s="64"/>
      <c r="R132" s="47" t="str">
        <f>IFERROR(R130*Q131,"")</f>
        <v/>
      </c>
      <c r="S132" s="48" t="str">
        <f>IFERROR(S130*Q131,"")</f>
        <v/>
      </c>
      <c r="T132" s="48" t="str">
        <f>IFERROR(T130*Q131,"")</f>
        <v/>
      </c>
      <c r="U132" s="131" t="s">
        <v>72</v>
      </c>
      <c r="V132" s="132" t="str">
        <f>IFERROR(T132-R132,"")</f>
        <v/>
      </c>
      <c r="W132" s="22"/>
      <c r="X132" s="64"/>
      <c r="Y132" s="47" t="str">
        <f>IFERROR(Y130*X131,"")</f>
        <v/>
      </c>
      <c r="Z132" s="48" t="str">
        <f>IFERROR(Z130*X131,"")</f>
        <v/>
      </c>
      <c r="AA132" s="48" t="str">
        <f>IFERROR(AA130*X131,"")</f>
        <v/>
      </c>
      <c r="AB132" s="131" t="s">
        <v>72</v>
      </c>
      <c r="AC132" s="132" t="str">
        <f>IFERROR(AA132-Y132,"")</f>
        <v/>
      </c>
      <c r="AD132" s="22"/>
      <c r="AE132" s="64"/>
      <c r="AF132" s="47" t="str">
        <f>IFERROR(AF130*AE131,"")</f>
        <v/>
      </c>
      <c r="AG132" s="48" t="str">
        <f>IFERROR(AG130*AE131,"")</f>
        <v/>
      </c>
      <c r="AH132" s="48" t="str">
        <f>IFERROR(AH130*AE131,"")</f>
        <v/>
      </c>
      <c r="AI132" s="131" t="s">
        <v>72</v>
      </c>
      <c r="AJ132" s="132" t="str">
        <f>IFERROR(AH132-AF132,"")</f>
        <v/>
      </c>
      <c r="AK132" s="22"/>
      <c r="AL132" s="64"/>
      <c r="AM132" s="47" t="str">
        <f>IFERROR(AM130*AL131,"")</f>
        <v/>
      </c>
      <c r="AN132" s="48" t="str">
        <f>IFERROR(AN130*AL131,"")</f>
        <v/>
      </c>
      <c r="AO132" s="48" t="str">
        <f>IFERROR(AO130*AL131,"")</f>
        <v/>
      </c>
      <c r="AP132" s="131" t="s">
        <v>72</v>
      </c>
      <c r="AQ132" s="132" t="str">
        <f>IFERROR(AO132-AM132,"")</f>
        <v/>
      </c>
      <c r="AR132" s="22"/>
      <c r="AS132" s="64"/>
      <c r="AT132" s="47" t="str">
        <f>IFERROR(AT130*AS131,"")</f>
        <v/>
      </c>
      <c r="AU132" s="48" t="str">
        <f>IFERROR(AU130*AS131,"")</f>
        <v/>
      </c>
      <c r="AV132" s="48" t="str">
        <f>IFERROR(AV130*AS131,"")</f>
        <v/>
      </c>
      <c r="AW132" s="131" t="s">
        <v>72</v>
      </c>
      <c r="AX132" s="132" t="str">
        <f>IFERROR(AV132-AT132,"")</f>
        <v/>
      </c>
      <c r="AY132" s="22"/>
      <c r="AZ132" s="64"/>
      <c r="BA132" s="47" t="str">
        <f>IFERROR(BA130*AZ131,"")</f>
        <v/>
      </c>
      <c r="BB132" s="48" t="str">
        <f>IFERROR(BB130*AZ131,"")</f>
        <v/>
      </c>
      <c r="BC132" s="48" t="str">
        <f>IFERROR(BC130*AZ131,"")</f>
        <v/>
      </c>
      <c r="BD132" s="131" t="s">
        <v>72</v>
      </c>
      <c r="BE132" s="132" t="str">
        <f>IFERROR(BC132-BA132,"")</f>
        <v/>
      </c>
      <c r="BF132" s="22"/>
      <c r="BG132" s="64"/>
      <c r="BH132" s="47" t="str">
        <f>IFERROR(BH130*BG131,"")</f>
        <v/>
      </c>
      <c r="BI132" s="48" t="str">
        <f>IFERROR(BI130*BG131,"")</f>
        <v/>
      </c>
      <c r="BJ132" s="48" t="str">
        <f>IFERROR(BJ130*BG131,"")</f>
        <v/>
      </c>
      <c r="BK132" s="131" t="s">
        <v>72</v>
      </c>
      <c r="BL132" s="132" t="str">
        <f>IFERROR(BJ132-BH132,"")</f>
        <v/>
      </c>
      <c r="BM132" s="16"/>
      <c r="BN132" s="16"/>
      <c r="BO132" s="16"/>
      <c r="BP132" s="16"/>
      <c r="BQ132" s="16"/>
      <c r="BR132" s="16"/>
      <c r="BS132" s="16"/>
      <c r="BT132" s="16"/>
      <c r="BU132" s="16"/>
      <c r="BV132" s="16"/>
      <c r="BW132" s="16"/>
      <c r="BX132" s="16"/>
      <c r="BY132" s="16"/>
    </row>
    <row r="133" spans="1:77" ht="13" x14ac:dyDescent="0.3">
      <c r="A133" s="23" t="s">
        <v>25</v>
      </c>
      <c r="B133" s="23"/>
      <c r="C133" s="23"/>
      <c r="D133" s="23"/>
      <c r="E133" s="24" t="str">
        <f>IFERROR(H130+1,"")</f>
        <v/>
      </c>
      <c r="F133" s="24"/>
      <c r="G133" s="18">
        <v>1</v>
      </c>
      <c r="H133" s="24"/>
      <c r="I133" s="76">
        <f>IFERROR(E133-7.5%,17.5%)</f>
        <v>0.17499999999999999</v>
      </c>
      <c r="J133" s="76"/>
      <c r="K133" s="25"/>
      <c r="L133" s="27"/>
      <c r="M133" s="27"/>
      <c r="N133" s="27"/>
      <c r="O133" s="27"/>
      <c r="P133" s="60"/>
      <c r="Q133" s="76"/>
      <c r="R133" s="25"/>
      <c r="S133" s="27"/>
      <c r="T133" s="27"/>
      <c r="U133" s="27"/>
      <c r="V133" s="27"/>
      <c r="W133" s="60"/>
      <c r="X133" s="76"/>
      <c r="Y133" s="25"/>
      <c r="Z133" s="27"/>
      <c r="AA133" s="27"/>
      <c r="AB133" s="27"/>
      <c r="AC133" s="27"/>
      <c r="AD133" s="60"/>
      <c r="AE133" s="76"/>
      <c r="AF133" s="25"/>
      <c r="AG133" s="27"/>
      <c r="AH133" s="27"/>
      <c r="AI133" s="27"/>
      <c r="AJ133" s="27"/>
      <c r="AK133" s="60"/>
      <c r="AL133" s="76"/>
      <c r="AM133" s="25"/>
      <c r="AN133" s="27"/>
      <c r="AO133" s="27"/>
      <c r="AP133" s="27"/>
      <c r="AQ133" s="27"/>
      <c r="AR133" s="60"/>
      <c r="AS133" s="76"/>
      <c r="AT133" s="25"/>
      <c r="AU133" s="27"/>
      <c r="AV133" s="27"/>
      <c r="AW133" s="27"/>
      <c r="AX133" s="27"/>
      <c r="AY133" s="60"/>
      <c r="AZ133" s="76"/>
      <c r="BA133" s="25"/>
      <c r="BB133" s="27"/>
      <c r="BC133" s="27"/>
      <c r="BD133" s="27"/>
      <c r="BE133" s="27"/>
      <c r="BF133" s="60"/>
      <c r="BG133" s="76"/>
      <c r="BH133" s="25"/>
      <c r="BI133" s="27"/>
      <c r="BJ133" s="27"/>
      <c r="BK133" s="27"/>
      <c r="BL133" s="27"/>
      <c r="BM133" s="16"/>
      <c r="BN133" s="16"/>
      <c r="BO133" s="16"/>
      <c r="BP133" s="16"/>
      <c r="BQ133" s="16"/>
      <c r="BR133" s="16"/>
      <c r="BS133" s="16"/>
      <c r="BT133" s="16"/>
      <c r="BU133" s="16"/>
      <c r="BV133" s="16"/>
      <c r="BW133" s="16"/>
      <c r="BX133" s="16"/>
      <c r="BY133" s="16"/>
    </row>
    <row r="134" spans="1:77" ht="13" outlineLevel="1" thickBot="1" x14ac:dyDescent="0.3">
      <c r="A134" s="16"/>
      <c r="B134" s="16"/>
      <c r="C134" s="16"/>
      <c r="D134" s="16"/>
      <c r="E134" s="16"/>
      <c r="F134" s="16"/>
      <c r="G134" s="16"/>
      <c r="H134" s="16"/>
      <c r="K134" s="16"/>
      <c r="L134" s="16"/>
      <c r="M134" s="16"/>
      <c r="N134" s="16"/>
      <c r="O134" s="16"/>
      <c r="R134" s="16"/>
      <c r="S134" s="16"/>
      <c r="T134" s="16"/>
      <c r="U134" s="16"/>
      <c r="V134" s="16"/>
      <c r="Y134" s="16"/>
      <c r="Z134" s="16"/>
      <c r="AA134" s="16"/>
      <c r="AB134" s="16"/>
      <c r="AC134" s="16"/>
      <c r="AF134" s="16"/>
      <c r="AG134" s="16"/>
      <c r="AH134" s="16"/>
      <c r="AI134" s="16"/>
      <c r="AJ134" s="16"/>
      <c r="AM134" s="16"/>
      <c r="AN134" s="16"/>
      <c r="AO134" s="16"/>
      <c r="AP134" s="16"/>
      <c r="AQ134" s="16"/>
      <c r="AT134" s="16"/>
      <c r="AU134" s="16"/>
      <c r="AV134" s="16"/>
      <c r="AW134" s="16"/>
      <c r="AX134" s="16"/>
      <c r="BA134" s="16"/>
      <c r="BB134" s="16"/>
      <c r="BC134" s="16"/>
      <c r="BD134" s="16"/>
      <c r="BE134" s="16"/>
      <c r="BH134" s="16"/>
      <c r="BI134" s="16"/>
      <c r="BJ134" s="16"/>
      <c r="BK134" s="16"/>
      <c r="BL134" s="16"/>
      <c r="BM134" s="16"/>
      <c r="BN134" s="16"/>
      <c r="BO134" s="16"/>
      <c r="BP134" s="16"/>
      <c r="BQ134" s="16"/>
      <c r="BR134" s="16"/>
      <c r="BS134" s="16"/>
      <c r="BT134" s="16"/>
      <c r="BU134" s="16"/>
      <c r="BV134" s="16"/>
      <c r="BW134" s="16"/>
      <c r="BX134" s="16"/>
      <c r="BY134" s="16"/>
    </row>
    <row r="135" spans="1:77" ht="16" outlineLevel="1" thickBot="1" x14ac:dyDescent="0.35">
      <c r="A135" s="169" t="s">
        <v>26</v>
      </c>
      <c r="B135" s="87"/>
      <c r="C135" s="87"/>
      <c r="D135" s="16"/>
      <c r="E135" s="16"/>
      <c r="F135" s="16"/>
      <c r="G135" s="16"/>
      <c r="H135" s="16"/>
      <c r="K135" s="22"/>
      <c r="L135" s="22"/>
      <c r="M135" s="16"/>
      <c r="N135" s="22"/>
      <c r="O135" s="39"/>
      <c r="R135" s="22"/>
      <c r="S135" s="22"/>
      <c r="T135" s="16"/>
      <c r="U135" s="22"/>
      <c r="V135" s="39"/>
      <c r="Y135" s="22"/>
      <c r="Z135" s="22"/>
      <c r="AA135" s="16"/>
      <c r="AB135" s="22"/>
      <c r="AC135" s="39"/>
      <c r="AF135" s="22"/>
      <c r="AG135" s="22"/>
      <c r="AH135" s="16"/>
      <c r="AI135" s="22"/>
      <c r="AJ135" s="39"/>
      <c r="AM135" s="22"/>
      <c r="AN135" s="22"/>
      <c r="AO135" s="16"/>
      <c r="AP135" s="22"/>
      <c r="AQ135" s="39"/>
      <c r="AT135" s="22"/>
      <c r="AU135" s="22"/>
      <c r="AV135" s="16"/>
      <c r="AW135" s="22"/>
      <c r="AX135" s="39"/>
      <c r="BA135" s="22"/>
      <c r="BB135" s="22"/>
      <c r="BC135" s="16"/>
      <c r="BD135" s="22"/>
      <c r="BE135" s="39"/>
      <c r="BH135" s="22"/>
      <c r="BI135" s="22"/>
      <c r="BJ135" s="16"/>
      <c r="BK135" s="22"/>
      <c r="BL135" s="39"/>
      <c r="BM135" s="16"/>
      <c r="BN135" s="16"/>
      <c r="BO135" s="16"/>
      <c r="BP135" s="16"/>
      <c r="BQ135" s="16"/>
      <c r="BR135" s="16"/>
      <c r="BS135" s="16"/>
      <c r="BT135" s="16"/>
      <c r="BU135" s="16"/>
      <c r="BV135" s="16"/>
      <c r="BW135" s="16"/>
      <c r="BX135" s="16"/>
      <c r="BY135" s="16"/>
    </row>
    <row r="136" spans="1:77" ht="16" outlineLevel="1" thickBot="1" x14ac:dyDescent="0.35">
      <c r="A136" s="170" t="s">
        <v>11</v>
      </c>
      <c r="B136" s="128"/>
      <c r="C136" s="87"/>
      <c r="D136" s="40"/>
      <c r="E136" s="16"/>
      <c r="F136" s="16"/>
      <c r="G136" s="16"/>
      <c r="H136" s="16"/>
      <c r="J136" s="180" t="str">
        <f>IFERROR(M161/K161,"")</f>
        <v/>
      </c>
      <c r="K136" s="181"/>
      <c r="L136" s="181"/>
      <c r="M136" s="181"/>
      <c r="N136" s="181"/>
      <c r="O136" s="182"/>
      <c r="P136" s="23"/>
      <c r="Q136" s="180" t="str">
        <f>IFERROR(T161/R161,"")</f>
        <v/>
      </c>
      <c r="R136" s="181"/>
      <c r="S136" s="181"/>
      <c r="T136" s="181"/>
      <c r="U136" s="181"/>
      <c r="V136" s="182"/>
      <c r="X136" s="180" t="str">
        <f>IFERROR(AA161/Y161,"")</f>
        <v/>
      </c>
      <c r="Y136" s="181"/>
      <c r="Z136" s="181"/>
      <c r="AA136" s="181"/>
      <c r="AB136" s="181"/>
      <c r="AC136" s="182"/>
      <c r="AE136" s="180" t="str">
        <f>IFERROR(AH161/AF161,"")</f>
        <v/>
      </c>
      <c r="AF136" s="181"/>
      <c r="AG136" s="181"/>
      <c r="AH136" s="181"/>
      <c r="AI136" s="181"/>
      <c r="AJ136" s="182"/>
      <c r="AL136" s="180" t="str">
        <f>IFERROR(AO161/AM161,"")</f>
        <v/>
      </c>
      <c r="AM136" s="181"/>
      <c r="AN136" s="181"/>
      <c r="AO136" s="181"/>
      <c r="AP136" s="181"/>
      <c r="AQ136" s="182"/>
      <c r="AS136" s="180" t="str">
        <f>IFERROR(AV161/AT161,"")</f>
        <v/>
      </c>
      <c r="AT136" s="181"/>
      <c r="AU136" s="181"/>
      <c r="AV136" s="181"/>
      <c r="AW136" s="181"/>
      <c r="AX136" s="182"/>
      <c r="AZ136" s="180" t="str">
        <f>IFERROR(BC161/BA161,"")</f>
        <v/>
      </c>
      <c r="BA136" s="181"/>
      <c r="BB136" s="181"/>
      <c r="BC136" s="181"/>
      <c r="BD136" s="181"/>
      <c r="BE136" s="182"/>
      <c r="BG136" s="180" t="str">
        <f>IFERROR(BJ161/BH161,"")</f>
        <v/>
      </c>
      <c r="BH136" s="181"/>
      <c r="BI136" s="181"/>
      <c r="BJ136" s="181"/>
      <c r="BK136" s="181"/>
      <c r="BL136" s="182"/>
      <c r="BM136" s="16"/>
      <c r="BN136" s="16"/>
      <c r="BO136" s="16"/>
      <c r="BP136" s="16"/>
      <c r="BQ136" s="16"/>
      <c r="BR136" s="16"/>
      <c r="BS136" s="16"/>
      <c r="BT136" s="16"/>
      <c r="BU136" s="16"/>
      <c r="BV136" s="16"/>
      <c r="BW136" s="16"/>
      <c r="BX136" s="16"/>
      <c r="BY136" s="16"/>
    </row>
    <row r="137" spans="1:77" ht="16" outlineLevel="1" thickBot="1" x14ac:dyDescent="0.4">
      <c r="A137" s="77"/>
      <c r="B137" s="77"/>
      <c r="C137" s="77"/>
      <c r="D137" s="16"/>
      <c r="E137" s="16"/>
      <c r="F137" s="16"/>
      <c r="G137" s="16"/>
      <c r="H137" s="16"/>
      <c r="J137" s="183" t="s">
        <v>92</v>
      </c>
      <c r="K137" s="184"/>
      <c r="L137" s="184"/>
      <c r="M137" s="184"/>
      <c r="N137" s="184"/>
      <c r="O137" s="185"/>
      <c r="Q137" s="183" t="s">
        <v>92</v>
      </c>
      <c r="R137" s="184"/>
      <c r="S137" s="184"/>
      <c r="T137" s="184"/>
      <c r="U137" s="184"/>
      <c r="V137" s="185"/>
      <c r="X137" s="183" t="s">
        <v>92</v>
      </c>
      <c r="Y137" s="184"/>
      <c r="Z137" s="184"/>
      <c r="AA137" s="184"/>
      <c r="AB137" s="184"/>
      <c r="AC137" s="185"/>
      <c r="AE137" s="183" t="s">
        <v>92</v>
      </c>
      <c r="AF137" s="184"/>
      <c r="AG137" s="184"/>
      <c r="AH137" s="184"/>
      <c r="AI137" s="184"/>
      <c r="AJ137" s="185"/>
      <c r="AL137" s="183" t="s">
        <v>92</v>
      </c>
      <c r="AM137" s="184"/>
      <c r="AN137" s="184"/>
      <c r="AO137" s="184"/>
      <c r="AP137" s="184"/>
      <c r="AQ137" s="185"/>
      <c r="AS137" s="183" t="s">
        <v>92</v>
      </c>
      <c r="AT137" s="184"/>
      <c r="AU137" s="184"/>
      <c r="AV137" s="184"/>
      <c r="AW137" s="184"/>
      <c r="AX137" s="185"/>
      <c r="AZ137" s="183" t="s">
        <v>92</v>
      </c>
      <c r="BA137" s="184"/>
      <c r="BB137" s="184"/>
      <c r="BC137" s="184"/>
      <c r="BD137" s="184"/>
      <c r="BE137" s="185"/>
      <c r="BG137" s="183" t="s">
        <v>92</v>
      </c>
      <c r="BH137" s="184"/>
      <c r="BI137" s="184"/>
      <c r="BJ137" s="184"/>
      <c r="BK137" s="184"/>
      <c r="BL137" s="185"/>
      <c r="BM137" s="16"/>
      <c r="BN137" s="16"/>
      <c r="BO137" s="16"/>
      <c r="BP137" s="16"/>
      <c r="BQ137" s="16"/>
      <c r="BR137" s="16"/>
      <c r="BS137" s="16"/>
      <c r="BT137" s="16"/>
      <c r="BU137" s="16"/>
      <c r="BV137" s="16"/>
      <c r="BW137" s="16"/>
      <c r="BX137" s="16"/>
      <c r="BY137" s="16"/>
    </row>
    <row r="138" spans="1:77" ht="13.5" outlineLevel="1" thickBot="1" x14ac:dyDescent="0.35">
      <c r="A138" s="119" t="s">
        <v>12</v>
      </c>
      <c r="B138" s="124"/>
      <c r="C138" s="156" t="s">
        <v>13</v>
      </c>
      <c r="D138" s="125"/>
      <c r="E138" s="125"/>
      <c r="F138" s="125"/>
      <c r="G138" s="126"/>
      <c r="H138" s="127"/>
      <c r="J138" s="124" t="s">
        <v>84</v>
      </c>
      <c r="K138" s="124"/>
      <c r="L138" s="126"/>
      <c r="M138" s="126"/>
      <c r="N138" s="126"/>
      <c r="O138" s="127"/>
      <c r="P138" s="19"/>
      <c r="Q138" s="124" t="s">
        <v>85</v>
      </c>
      <c r="R138" s="124"/>
      <c r="S138" s="126"/>
      <c r="T138" s="126"/>
      <c r="U138" s="126"/>
      <c r="V138" s="127"/>
      <c r="W138" s="19"/>
      <c r="X138" s="124" t="s">
        <v>86</v>
      </c>
      <c r="Y138" s="124"/>
      <c r="Z138" s="126"/>
      <c r="AA138" s="126"/>
      <c r="AB138" s="126"/>
      <c r="AC138" s="127"/>
      <c r="AD138" s="19"/>
      <c r="AE138" s="124" t="s">
        <v>87</v>
      </c>
      <c r="AF138" s="124"/>
      <c r="AG138" s="126"/>
      <c r="AH138" s="126"/>
      <c r="AI138" s="126"/>
      <c r="AJ138" s="127"/>
      <c r="AK138" s="19"/>
      <c r="AL138" s="124" t="s">
        <v>88</v>
      </c>
      <c r="AM138" s="124"/>
      <c r="AN138" s="126"/>
      <c r="AO138" s="126"/>
      <c r="AP138" s="126"/>
      <c r="AQ138" s="127"/>
      <c r="AR138" s="19"/>
      <c r="AS138" s="124" t="s">
        <v>89</v>
      </c>
      <c r="AT138" s="124"/>
      <c r="AU138" s="126"/>
      <c r="AV138" s="126"/>
      <c r="AW138" s="126"/>
      <c r="AX138" s="127"/>
      <c r="AY138" s="19"/>
      <c r="AZ138" s="124" t="s">
        <v>90</v>
      </c>
      <c r="BA138" s="124"/>
      <c r="BB138" s="126"/>
      <c r="BC138" s="126"/>
      <c r="BD138" s="126"/>
      <c r="BE138" s="127"/>
      <c r="BF138" s="19"/>
      <c r="BG138" s="124" t="s">
        <v>91</v>
      </c>
      <c r="BH138" s="124"/>
      <c r="BI138" s="126"/>
      <c r="BJ138" s="126"/>
      <c r="BK138" s="126"/>
      <c r="BL138" s="127"/>
      <c r="BM138" s="16"/>
      <c r="BN138" s="16"/>
      <c r="BO138" s="16"/>
      <c r="BP138" s="16"/>
      <c r="BQ138" s="16"/>
      <c r="BR138" s="16"/>
      <c r="BS138" s="16"/>
      <c r="BT138" s="16"/>
      <c r="BU138" s="16"/>
      <c r="BV138" s="16"/>
      <c r="BW138" s="16"/>
      <c r="BX138" s="16"/>
      <c r="BY138" s="16"/>
    </row>
    <row r="139" spans="1:77" ht="39" outlineLevel="1" x14ac:dyDescent="0.25">
      <c r="A139" s="150" t="s">
        <v>14</v>
      </c>
      <c r="B139" s="120" t="s">
        <v>15</v>
      </c>
      <c r="C139" s="121" t="s">
        <v>71</v>
      </c>
      <c r="D139" s="121" t="s">
        <v>16</v>
      </c>
      <c r="E139" s="120" t="s">
        <v>68</v>
      </c>
      <c r="F139" s="120" t="s">
        <v>17</v>
      </c>
      <c r="G139" s="122" t="s">
        <v>18</v>
      </c>
      <c r="H139" s="123" t="s">
        <v>19</v>
      </c>
      <c r="I139" s="17"/>
      <c r="J139" s="135" t="s">
        <v>71</v>
      </c>
      <c r="K139" s="121" t="s">
        <v>16</v>
      </c>
      <c r="L139" s="120" t="s">
        <v>68</v>
      </c>
      <c r="M139" s="120" t="s">
        <v>17</v>
      </c>
      <c r="N139" s="177" t="s">
        <v>18</v>
      </c>
      <c r="O139" s="123" t="s">
        <v>19</v>
      </c>
      <c r="P139" s="17"/>
      <c r="Q139" s="135" t="s">
        <v>71</v>
      </c>
      <c r="R139" s="121" t="s">
        <v>16</v>
      </c>
      <c r="S139" s="120" t="s">
        <v>68</v>
      </c>
      <c r="T139" s="120" t="s">
        <v>17</v>
      </c>
      <c r="U139" s="177" t="s">
        <v>18</v>
      </c>
      <c r="V139" s="123" t="s">
        <v>19</v>
      </c>
      <c r="W139" s="17"/>
      <c r="X139" s="135" t="s">
        <v>71</v>
      </c>
      <c r="Y139" s="121" t="s">
        <v>16</v>
      </c>
      <c r="Z139" s="120" t="s">
        <v>68</v>
      </c>
      <c r="AA139" s="120" t="s">
        <v>17</v>
      </c>
      <c r="AB139" s="177" t="s">
        <v>18</v>
      </c>
      <c r="AC139" s="123" t="s">
        <v>19</v>
      </c>
      <c r="AD139" s="17"/>
      <c r="AE139" s="135" t="s">
        <v>71</v>
      </c>
      <c r="AF139" s="121" t="s">
        <v>16</v>
      </c>
      <c r="AG139" s="120" t="s">
        <v>68</v>
      </c>
      <c r="AH139" s="120" t="s">
        <v>17</v>
      </c>
      <c r="AI139" s="177" t="s">
        <v>18</v>
      </c>
      <c r="AJ139" s="123" t="s">
        <v>19</v>
      </c>
      <c r="AK139" s="17"/>
      <c r="AL139" s="135" t="s">
        <v>71</v>
      </c>
      <c r="AM139" s="121" t="s">
        <v>16</v>
      </c>
      <c r="AN139" s="120" t="s">
        <v>68</v>
      </c>
      <c r="AO139" s="120" t="s">
        <v>17</v>
      </c>
      <c r="AP139" s="177" t="s">
        <v>18</v>
      </c>
      <c r="AQ139" s="123" t="s">
        <v>19</v>
      </c>
      <c r="AR139" s="17"/>
      <c r="AS139" s="135" t="s">
        <v>71</v>
      </c>
      <c r="AT139" s="121" t="s">
        <v>16</v>
      </c>
      <c r="AU139" s="120" t="s">
        <v>68</v>
      </c>
      <c r="AV139" s="120" t="s">
        <v>17</v>
      </c>
      <c r="AW139" s="177" t="s">
        <v>18</v>
      </c>
      <c r="AX139" s="123" t="s">
        <v>19</v>
      </c>
      <c r="AY139" s="17"/>
      <c r="AZ139" s="135" t="s">
        <v>71</v>
      </c>
      <c r="BA139" s="121" t="s">
        <v>16</v>
      </c>
      <c r="BB139" s="120" t="s">
        <v>68</v>
      </c>
      <c r="BC139" s="120" t="s">
        <v>17</v>
      </c>
      <c r="BD139" s="177" t="s">
        <v>18</v>
      </c>
      <c r="BE139" s="123" t="s">
        <v>19</v>
      </c>
      <c r="BF139" s="17"/>
      <c r="BG139" s="135" t="s">
        <v>71</v>
      </c>
      <c r="BH139" s="121" t="s">
        <v>16</v>
      </c>
      <c r="BI139" s="120" t="s">
        <v>68</v>
      </c>
      <c r="BJ139" s="120" t="s">
        <v>17</v>
      </c>
      <c r="BK139" s="177" t="s">
        <v>18</v>
      </c>
      <c r="BL139" s="123" t="s">
        <v>19</v>
      </c>
      <c r="BM139" s="16"/>
      <c r="BN139" s="16"/>
      <c r="BO139" s="16"/>
      <c r="BP139" s="16"/>
      <c r="BQ139" s="16"/>
      <c r="BR139" s="16"/>
      <c r="BS139" s="16"/>
      <c r="BT139" s="16"/>
      <c r="BU139" s="16"/>
      <c r="BV139" s="16"/>
      <c r="BW139" s="16"/>
      <c r="BX139" s="16"/>
      <c r="BY139" s="16"/>
    </row>
    <row r="140" spans="1:77" outlineLevel="1" x14ac:dyDescent="0.25">
      <c r="A140" s="41"/>
      <c r="B140" s="118"/>
      <c r="C140" s="166" t="str">
        <f t="shared" ref="C140:G149" si="148">IF(SUMIFS($J140:$BL140,$J$15:$BL$15,C$15)=0,"",SUMIFS($J140:$BL140,$J$15:$BL$15,C$15))</f>
        <v/>
      </c>
      <c r="D140" s="166" t="str">
        <f t="shared" si="148"/>
        <v/>
      </c>
      <c r="E140" s="166" t="str">
        <f t="shared" si="148"/>
        <v/>
      </c>
      <c r="F140" s="166" t="str">
        <f t="shared" si="148"/>
        <v/>
      </c>
      <c r="G140" s="166" t="str">
        <f t="shared" si="148"/>
        <v/>
      </c>
      <c r="H140" s="167" t="str">
        <f>IFERROR((F140-D140)/D140,"")</f>
        <v/>
      </c>
      <c r="I140" s="20"/>
      <c r="J140" s="176"/>
      <c r="K140" s="174" t="str">
        <f>IF(IFERROR(J140*$B140,"")=0,"",IFERROR(J140*$B140,""))</f>
        <v/>
      </c>
      <c r="L140" s="147"/>
      <c r="M140" s="174" t="str">
        <f>IF(IFERROR(L140*$B140,"")=0,"",IFERROR(L140*$B140,""))</f>
        <v/>
      </c>
      <c r="N140" s="147"/>
      <c r="O140" s="117" t="str">
        <f>IFERROR((M140-K140)/K140,"")</f>
        <v/>
      </c>
      <c r="P140" s="20"/>
      <c r="Q140" s="176"/>
      <c r="R140" s="174" t="str">
        <f>IF(IFERROR(Q140*$B140,"")=0,"",IFERROR(Q140*$B140,""))</f>
        <v/>
      </c>
      <c r="S140" s="147"/>
      <c r="T140" s="174" t="str">
        <f>IF(IFERROR(S140*$B140,"")=0,"",IFERROR(S140*$B140,""))</f>
        <v/>
      </c>
      <c r="U140" s="147"/>
      <c r="V140" s="117" t="str">
        <f>IFERROR((T140-R140)/R140,"")</f>
        <v/>
      </c>
      <c r="W140" s="20"/>
      <c r="X140" s="176"/>
      <c r="Y140" s="174" t="str">
        <f>IF(IFERROR(X140*$B140,"")=0,"",IFERROR(X140*$B140,""))</f>
        <v/>
      </c>
      <c r="Z140" s="147"/>
      <c r="AA140" s="174" t="str">
        <f>IF(IFERROR(Z140*$B140,"")=0,"",IFERROR(Z140*$B140,""))</f>
        <v/>
      </c>
      <c r="AB140" s="147"/>
      <c r="AC140" s="117" t="str">
        <f>IFERROR((AA140-Y140)/Y140,"")</f>
        <v/>
      </c>
      <c r="AD140" s="20"/>
      <c r="AE140" s="176"/>
      <c r="AF140" s="174" t="str">
        <f>IF(IFERROR(AE140*$B140,"")=0,"",IFERROR(AE140*$B140,""))</f>
        <v/>
      </c>
      <c r="AG140" s="147"/>
      <c r="AH140" s="174" t="str">
        <f>IF(IFERROR(AG140*$B140,"")=0,"",IFERROR(AG140*$B140,""))</f>
        <v/>
      </c>
      <c r="AI140" s="147"/>
      <c r="AJ140" s="117" t="str">
        <f>IFERROR((AH140-AF140)/AF140,"")</f>
        <v/>
      </c>
      <c r="AK140" s="20"/>
      <c r="AL140" s="176"/>
      <c r="AM140" s="174" t="str">
        <f>IF(IFERROR(AL140*$B140,"")=0,"",IFERROR(AL140*$B140,""))</f>
        <v/>
      </c>
      <c r="AN140" s="147"/>
      <c r="AO140" s="174" t="str">
        <f>IF(IFERROR(AN140*$B140,"")=0,"",IFERROR(AN140*$B140,""))</f>
        <v/>
      </c>
      <c r="AP140" s="147"/>
      <c r="AQ140" s="117" t="str">
        <f>IFERROR((AO140-AM140)/AM140,"")</f>
        <v/>
      </c>
      <c r="AR140" s="20"/>
      <c r="AS140" s="176"/>
      <c r="AT140" s="174" t="str">
        <f>IF(IFERROR(AS140*$B140,"")=0,"",IFERROR(AS140*$B140,""))</f>
        <v/>
      </c>
      <c r="AU140" s="147"/>
      <c r="AV140" s="174" t="str">
        <f>IF(IFERROR(AU140*$B140,"")=0,"",IFERROR(AU140*$B140,""))</f>
        <v/>
      </c>
      <c r="AW140" s="147"/>
      <c r="AX140" s="117" t="str">
        <f>IFERROR((AV140-AT140)/AT140,"")</f>
        <v/>
      </c>
      <c r="AY140" s="20"/>
      <c r="AZ140" s="176"/>
      <c r="BA140" s="174" t="str">
        <f>IF(IFERROR(AZ140*$B140,"")=0,"",IFERROR(AZ140*$B140,""))</f>
        <v/>
      </c>
      <c r="BB140" s="147"/>
      <c r="BC140" s="174" t="str">
        <f>IF(IFERROR(BB140*$B140,"")=0,"",IFERROR(BB140*$B140,""))</f>
        <v/>
      </c>
      <c r="BD140" s="147"/>
      <c r="BE140" s="117" t="str">
        <f>IFERROR((BC140-BA140)/BA140,"")</f>
        <v/>
      </c>
      <c r="BF140" s="20"/>
      <c r="BG140" s="176"/>
      <c r="BH140" s="174" t="str">
        <f>IF(IFERROR(BG140*$B140,"")=0,"",IFERROR(BG140*$B140,""))</f>
        <v/>
      </c>
      <c r="BI140" s="147"/>
      <c r="BJ140" s="174" t="str">
        <f>IF(IFERROR(BI140*$B140,"")=0,"",IFERROR(BI140*$B140,""))</f>
        <v/>
      </c>
      <c r="BK140" s="147"/>
      <c r="BL140" s="117" t="str">
        <f>IFERROR((BJ140-BH140)/BH140,"")</f>
        <v/>
      </c>
      <c r="BM140" s="16"/>
      <c r="BN140" s="16"/>
      <c r="BO140" s="16"/>
      <c r="BP140" s="16"/>
      <c r="BQ140" s="16"/>
      <c r="BR140" s="16"/>
      <c r="BS140" s="16"/>
      <c r="BT140" s="16"/>
      <c r="BU140" s="16"/>
      <c r="BV140" s="16"/>
      <c r="BW140" s="16"/>
      <c r="BX140" s="16"/>
      <c r="BY140" s="16"/>
    </row>
    <row r="141" spans="1:77" outlineLevel="1" x14ac:dyDescent="0.25">
      <c r="A141" s="41"/>
      <c r="B141" s="118"/>
      <c r="C141" s="166" t="str">
        <f t="shared" si="148"/>
        <v/>
      </c>
      <c r="D141" s="166" t="str">
        <f t="shared" si="148"/>
        <v/>
      </c>
      <c r="E141" s="166" t="str">
        <f t="shared" si="148"/>
        <v/>
      </c>
      <c r="F141" s="166" t="str">
        <f t="shared" si="148"/>
        <v/>
      </c>
      <c r="G141" s="166" t="str">
        <f t="shared" si="148"/>
        <v/>
      </c>
      <c r="H141" s="167" t="str">
        <f t="shared" ref="H141:H149" si="149">IFERROR((F141-D141)/D141,"")</f>
        <v/>
      </c>
      <c r="I141" s="20"/>
      <c r="J141" s="176"/>
      <c r="K141" s="174" t="str">
        <f t="shared" ref="K141:K149" si="150">IF(IFERROR(J141*$B141,"")=0,"",IFERROR(J141*$B141,""))</f>
        <v/>
      </c>
      <c r="L141" s="168"/>
      <c r="M141" s="174" t="str">
        <f t="shared" ref="M141:M149" si="151">IF(IFERROR(L141*$B141,"")=0,"",IFERROR(L141*$B141,""))</f>
        <v/>
      </c>
      <c r="N141" s="43"/>
      <c r="O141" s="117" t="str">
        <f t="shared" ref="O141:O149" si="152">IFERROR((M141-K141)/K141,"")</f>
        <v/>
      </c>
      <c r="P141" s="20"/>
      <c r="Q141" s="176"/>
      <c r="R141" s="174" t="str">
        <f t="shared" ref="R141:R149" si="153">IF(IFERROR(Q141*$B141,"")=0,"",IFERROR(Q141*$B141,""))</f>
        <v/>
      </c>
      <c r="S141" s="168"/>
      <c r="T141" s="174" t="str">
        <f t="shared" ref="T141:T149" si="154">IF(IFERROR(S141*$B141,"")=0,"",IFERROR(S141*$B141,""))</f>
        <v/>
      </c>
      <c r="U141" s="43"/>
      <c r="V141" s="117" t="str">
        <f t="shared" ref="V141:V149" si="155">IFERROR((T141-R141)/R141,"")</f>
        <v/>
      </c>
      <c r="W141" s="20"/>
      <c r="X141" s="176"/>
      <c r="Y141" s="174" t="str">
        <f t="shared" ref="Y141:Y149" si="156">IF(IFERROR(X141*$B141,"")=0,"",IFERROR(X141*$B141,""))</f>
        <v/>
      </c>
      <c r="Z141" s="168"/>
      <c r="AA141" s="174" t="str">
        <f t="shared" ref="AA141:AA149" si="157">IF(IFERROR(Z141*$B141,"")=0,"",IFERROR(Z141*$B141,""))</f>
        <v/>
      </c>
      <c r="AB141" s="43"/>
      <c r="AC141" s="117" t="str">
        <f t="shared" ref="AC141:AC149" si="158">IFERROR((AA141-Y141)/Y141,"")</f>
        <v/>
      </c>
      <c r="AD141" s="20"/>
      <c r="AE141" s="176"/>
      <c r="AF141" s="174" t="str">
        <f t="shared" ref="AF141:AF149" si="159">IF(IFERROR(AE141*$B141,"")=0,"",IFERROR(AE141*$B141,""))</f>
        <v/>
      </c>
      <c r="AG141" s="168"/>
      <c r="AH141" s="174" t="str">
        <f t="shared" ref="AH141:AH149" si="160">IF(IFERROR(AG141*$B141,"")=0,"",IFERROR(AG141*$B141,""))</f>
        <v/>
      </c>
      <c r="AI141" s="43"/>
      <c r="AJ141" s="117" t="str">
        <f t="shared" ref="AJ141:AJ149" si="161">IFERROR((AH141-AF141)/AF141,"")</f>
        <v/>
      </c>
      <c r="AK141" s="20"/>
      <c r="AL141" s="176"/>
      <c r="AM141" s="174" t="str">
        <f t="shared" ref="AM141:AM149" si="162">IF(IFERROR(AL141*$B141,"")=0,"",IFERROR(AL141*$B141,""))</f>
        <v/>
      </c>
      <c r="AN141" s="168"/>
      <c r="AO141" s="174" t="str">
        <f t="shared" ref="AO141:AO149" si="163">IF(IFERROR(AN141*$B141,"")=0,"",IFERROR(AN141*$B141,""))</f>
        <v/>
      </c>
      <c r="AP141" s="43"/>
      <c r="AQ141" s="117" t="str">
        <f t="shared" ref="AQ141:AQ149" si="164">IFERROR((AO141-AM141)/AM141,"")</f>
        <v/>
      </c>
      <c r="AR141" s="20"/>
      <c r="AS141" s="176"/>
      <c r="AT141" s="174" t="str">
        <f t="shared" ref="AT141:AT149" si="165">IF(IFERROR(AS141*$B141,"")=0,"",IFERROR(AS141*$B141,""))</f>
        <v/>
      </c>
      <c r="AU141" s="168"/>
      <c r="AV141" s="174" t="str">
        <f t="shared" ref="AV141:AV149" si="166">IF(IFERROR(AU141*$B141,"")=0,"",IFERROR(AU141*$B141,""))</f>
        <v/>
      </c>
      <c r="AW141" s="43"/>
      <c r="AX141" s="117" t="str">
        <f t="shared" ref="AX141:AX149" si="167">IFERROR((AV141-AT141)/AT141,"")</f>
        <v/>
      </c>
      <c r="AY141" s="20"/>
      <c r="AZ141" s="176"/>
      <c r="BA141" s="174" t="str">
        <f t="shared" ref="BA141:BA149" si="168">IF(IFERROR(AZ141*$B141,"")=0,"",IFERROR(AZ141*$B141,""))</f>
        <v/>
      </c>
      <c r="BB141" s="168"/>
      <c r="BC141" s="174" t="str">
        <f t="shared" ref="BC141:BC149" si="169">IF(IFERROR(BB141*$B141,"")=0,"",IFERROR(BB141*$B141,""))</f>
        <v/>
      </c>
      <c r="BD141" s="43"/>
      <c r="BE141" s="117" t="str">
        <f t="shared" ref="BE141:BE149" si="170">IFERROR((BC141-BA141)/BA141,"")</f>
        <v/>
      </c>
      <c r="BF141" s="20"/>
      <c r="BG141" s="176"/>
      <c r="BH141" s="174" t="str">
        <f t="shared" ref="BH141:BH149" si="171">IF(IFERROR(BG141*$B141,"")=0,"",IFERROR(BG141*$B141,""))</f>
        <v/>
      </c>
      <c r="BI141" s="168"/>
      <c r="BJ141" s="174" t="str">
        <f t="shared" ref="BJ141:BJ149" si="172">IF(IFERROR(BI141*$B141,"")=0,"",IFERROR(BI141*$B141,""))</f>
        <v/>
      </c>
      <c r="BK141" s="43"/>
      <c r="BL141" s="117" t="str">
        <f t="shared" ref="BL141:BL149" si="173">IFERROR((BJ141-BH141)/BH141,"")</f>
        <v/>
      </c>
      <c r="BM141" s="16"/>
      <c r="BN141" s="16"/>
      <c r="BO141" s="16"/>
      <c r="BP141" s="16"/>
      <c r="BQ141" s="16"/>
      <c r="BR141" s="16"/>
      <c r="BS141" s="16"/>
      <c r="BT141" s="16"/>
      <c r="BU141" s="16"/>
      <c r="BV141" s="16"/>
      <c r="BW141" s="16"/>
      <c r="BX141" s="16"/>
      <c r="BY141" s="16"/>
    </row>
    <row r="142" spans="1:77" outlineLevel="1" x14ac:dyDescent="0.25">
      <c r="A142" s="41"/>
      <c r="B142" s="118"/>
      <c r="C142" s="166" t="str">
        <f t="shared" si="148"/>
        <v/>
      </c>
      <c r="D142" s="166" t="str">
        <f t="shared" si="148"/>
        <v/>
      </c>
      <c r="E142" s="166" t="str">
        <f t="shared" si="148"/>
        <v/>
      </c>
      <c r="F142" s="166" t="str">
        <f t="shared" si="148"/>
        <v/>
      </c>
      <c r="G142" s="166" t="str">
        <f t="shared" si="148"/>
        <v/>
      </c>
      <c r="H142" s="167" t="str">
        <f t="shared" si="149"/>
        <v/>
      </c>
      <c r="I142" s="20"/>
      <c r="J142" s="176"/>
      <c r="K142" s="174" t="str">
        <f t="shared" si="150"/>
        <v/>
      </c>
      <c r="L142" s="141"/>
      <c r="M142" s="174" t="str">
        <f t="shared" si="151"/>
        <v/>
      </c>
      <c r="N142" s="43"/>
      <c r="O142" s="117" t="str">
        <f t="shared" si="152"/>
        <v/>
      </c>
      <c r="P142" s="20"/>
      <c r="Q142" s="176"/>
      <c r="R142" s="174" t="str">
        <f t="shared" si="153"/>
        <v/>
      </c>
      <c r="S142" s="141"/>
      <c r="T142" s="174" t="str">
        <f t="shared" si="154"/>
        <v/>
      </c>
      <c r="U142" s="43"/>
      <c r="V142" s="117" t="str">
        <f t="shared" si="155"/>
        <v/>
      </c>
      <c r="W142" s="20"/>
      <c r="X142" s="176"/>
      <c r="Y142" s="174" t="str">
        <f t="shared" si="156"/>
        <v/>
      </c>
      <c r="Z142" s="141"/>
      <c r="AA142" s="174" t="str">
        <f t="shared" si="157"/>
        <v/>
      </c>
      <c r="AB142" s="43"/>
      <c r="AC142" s="117" t="str">
        <f t="shared" si="158"/>
        <v/>
      </c>
      <c r="AD142" s="20"/>
      <c r="AE142" s="176"/>
      <c r="AF142" s="174" t="str">
        <f t="shared" si="159"/>
        <v/>
      </c>
      <c r="AG142" s="141"/>
      <c r="AH142" s="174" t="str">
        <f t="shared" si="160"/>
        <v/>
      </c>
      <c r="AI142" s="43"/>
      <c r="AJ142" s="117" t="str">
        <f t="shared" si="161"/>
        <v/>
      </c>
      <c r="AK142" s="20"/>
      <c r="AL142" s="176"/>
      <c r="AM142" s="174" t="str">
        <f t="shared" si="162"/>
        <v/>
      </c>
      <c r="AN142" s="141"/>
      <c r="AO142" s="174" t="str">
        <f t="shared" si="163"/>
        <v/>
      </c>
      <c r="AP142" s="43"/>
      <c r="AQ142" s="117" t="str">
        <f t="shared" si="164"/>
        <v/>
      </c>
      <c r="AR142" s="20"/>
      <c r="AS142" s="176"/>
      <c r="AT142" s="174" t="str">
        <f t="shared" si="165"/>
        <v/>
      </c>
      <c r="AU142" s="141"/>
      <c r="AV142" s="174" t="str">
        <f t="shared" si="166"/>
        <v/>
      </c>
      <c r="AW142" s="43"/>
      <c r="AX142" s="117" t="str">
        <f t="shared" si="167"/>
        <v/>
      </c>
      <c r="AY142" s="20"/>
      <c r="AZ142" s="176"/>
      <c r="BA142" s="174" t="str">
        <f t="shared" si="168"/>
        <v/>
      </c>
      <c r="BB142" s="141"/>
      <c r="BC142" s="174" t="str">
        <f t="shared" si="169"/>
        <v/>
      </c>
      <c r="BD142" s="43"/>
      <c r="BE142" s="117" t="str">
        <f t="shared" si="170"/>
        <v/>
      </c>
      <c r="BF142" s="20"/>
      <c r="BG142" s="176"/>
      <c r="BH142" s="174" t="str">
        <f t="shared" si="171"/>
        <v/>
      </c>
      <c r="BI142" s="141"/>
      <c r="BJ142" s="174" t="str">
        <f t="shared" si="172"/>
        <v/>
      </c>
      <c r="BK142" s="43"/>
      <c r="BL142" s="117" t="str">
        <f t="shared" si="173"/>
        <v/>
      </c>
      <c r="BM142" s="16"/>
      <c r="BN142" s="16"/>
      <c r="BO142" s="16"/>
      <c r="BP142" s="16"/>
      <c r="BQ142" s="16"/>
      <c r="BR142" s="16"/>
      <c r="BS142" s="16"/>
      <c r="BT142" s="16"/>
      <c r="BU142" s="16"/>
      <c r="BV142" s="16"/>
      <c r="BW142" s="16"/>
      <c r="BX142" s="16"/>
      <c r="BY142" s="16"/>
    </row>
    <row r="143" spans="1:77" outlineLevel="1" x14ac:dyDescent="0.25">
      <c r="A143" s="41"/>
      <c r="B143" s="118"/>
      <c r="C143" s="166" t="str">
        <f t="shared" si="148"/>
        <v/>
      </c>
      <c r="D143" s="166" t="str">
        <f t="shared" si="148"/>
        <v/>
      </c>
      <c r="E143" s="166" t="str">
        <f t="shared" si="148"/>
        <v/>
      </c>
      <c r="F143" s="166" t="str">
        <f t="shared" si="148"/>
        <v/>
      </c>
      <c r="G143" s="166" t="str">
        <f t="shared" si="148"/>
        <v/>
      </c>
      <c r="H143" s="167" t="str">
        <f t="shared" si="149"/>
        <v/>
      </c>
      <c r="I143" s="20"/>
      <c r="J143" s="176"/>
      <c r="K143" s="174" t="str">
        <f t="shared" si="150"/>
        <v/>
      </c>
      <c r="L143" s="141"/>
      <c r="M143" s="174" t="str">
        <f t="shared" si="151"/>
        <v/>
      </c>
      <c r="N143" s="43"/>
      <c r="O143" s="117" t="str">
        <f t="shared" si="152"/>
        <v/>
      </c>
      <c r="P143" s="20"/>
      <c r="Q143" s="176"/>
      <c r="R143" s="174" t="str">
        <f t="shared" si="153"/>
        <v/>
      </c>
      <c r="S143" s="141"/>
      <c r="T143" s="174" t="str">
        <f t="shared" si="154"/>
        <v/>
      </c>
      <c r="U143" s="43"/>
      <c r="V143" s="117" t="str">
        <f t="shared" si="155"/>
        <v/>
      </c>
      <c r="W143" s="20"/>
      <c r="X143" s="176"/>
      <c r="Y143" s="174" t="str">
        <f t="shared" si="156"/>
        <v/>
      </c>
      <c r="Z143" s="141"/>
      <c r="AA143" s="174" t="str">
        <f t="shared" si="157"/>
        <v/>
      </c>
      <c r="AB143" s="43"/>
      <c r="AC143" s="117" t="str">
        <f t="shared" si="158"/>
        <v/>
      </c>
      <c r="AD143" s="20"/>
      <c r="AE143" s="176"/>
      <c r="AF143" s="174" t="str">
        <f t="shared" si="159"/>
        <v/>
      </c>
      <c r="AG143" s="141"/>
      <c r="AH143" s="174" t="str">
        <f t="shared" si="160"/>
        <v/>
      </c>
      <c r="AI143" s="43"/>
      <c r="AJ143" s="117" t="str">
        <f t="shared" si="161"/>
        <v/>
      </c>
      <c r="AK143" s="20"/>
      <c r="AL143" s="176"/>
      <c r="AM143" s="174" t="str">
        <f t="shared" si="162"/>
        <v/>
      </c>
      <c r="AN143" s="141"/>
      <c r="AO143" s="174" t="str">
        <f t="shared" si="163"/>
        <v/>
      </c>
      <c r="AP143" s="43"/>
      <c r="AQ143" s="117" t="str">
        <f t="shared" si="164"/>
        <v/>
      </c>
      <c r="AR143" s="20"/>
      <c r="AS143" s="176"/>
      <c r="AT143" s="174" t="str">
        <f t="shared" si="165"/>
        <v/>
      </c>
      <c r="AU143" s="141"/>
      <c r="AV143" s="174" t="str">
        <f t="shared" si="166"/>
        <v/>
      </c>
      <c r="AW143" s="43"/>
      <c r="AX143" s="117" t="str">
        <f t="shared" si="167"/>
        <v/>
      </c>
      <c r="AY143" s="20"/>
      <c r="AZ143" s="176"/>
      <c r="BA143" s="174" t="str">
        <f t="shared" si="168"/>
        <v/>
      </c>
      <c r="BB143" s="141"/>
      <c r="BC143" s="174" t="str">
        <f t="shared" si="169"/>
        <v/>
      </c>
      <c r="BD143" s="43"/>
      <c r="BE143" s="117" t="str">
        <f t="shared" si="170"/>
        <v/>
      </c>
      <c r="BF143" s="20"/>
      <c r="BG143" s="176"/>
      <c r="BH143" s="174" t="str">
        <f t="shared" si="171"/>
        <v/>
      </c>
      <c r="BI143" s="141"/>
      <c r="BJ143" s="174" t="str">
        <f t="shared" si="172"/>
        <v/>
      </c>
      <c r="BK143" s="43"/>
      <c r="BL143" s="117" t="str">
        <f t="shared" si="173"/>
        <v/>
      </c>
      <c r="BM143" s="16"/>
      <c r="BN143" s="16"/>
      <c r="BO143" s="16"/>
      <c r="BP143" s="16"/>
      <c r="BQ143" s="16"/>
      <c r="BR143" s="16"/>
      <c r="BS143" s="16"/>
      <c r="BT143" s="16"/>
      <c r="BU143" s="16"/>
      <c r="BV143" s="16"/>
      <c r="BW143" s="16"/>
      <c r="BX143" s="16"/>
      <c r="BY143" s="16"/>
    </row>
    <row r="144" spans="1:77" outlineLevel="1" x14ac:dyDescent="0.25">
      <c r="A144" s="41"/>
      <c r="B144" s="118"/>
      <c r="C144" s="166" t="str">
        <f t="shared" si="148"/>
        <v/>
      </c>
      <c r="D144" s="166" t="str">
        <f t="shared" si="148"/>
        <v/>
      </c>
      <c r="E144" s="166" t="str">
        <f t="shared" si="148"/>
        <v/>
      </c>
      <c r="F144" s="166" t="str">
        <f t="shared" si="148"/>
        <v/>
      </c>
      <c r="G144" s="166" t="str">
        <f t="shared" si="148"/>
        <v/>
      </c>
      <c r="H144" s="167" t="str">
        <f t="shared" si="149"/>
        <v/>
      </c>
      <c r="I144" s="20"/>
      <c r="J144" s="176"/>
      <c r="K144" s="174" t="str">
        <f t="shared" si="150"/>
        <v/>
      </c>
      <c r="L144" s="141"/>
      <c r="M144" s="174" t="str">
        <f t="shared" si="151"/>
        <v/>
      </c>
      <c r="N144" s="43"/>
      <c r="O144" s="117" t="str">
        <f t="shared" si="152"/>
        <v/>
      </c>
      <c r="P144" s="20"/>
      <c r="Q144" s="176"/>
      <c r="R144" s="174" t="str">
        <f t="shared" si="153"/>
        <v/>
      </c>
      <c r="S144" s="141"/>
      <c r="T144" s="174" t="str">
        <f t="shared" si="154"/>
        <v/>
      </c>
      <c r="U144" s="43"/>
      <c r="V144" s="117" t="str">
        <f t="shared" si="155"/>
        <v/>
      </c>
      <c r="W144" s="20"/>
      <c r="X144" s="176"/>
      <c r="Y144" s="174" t="str">
        <f t="shared" si="156"/>
        <v/>
      </c>
      <c r="Z144" s="141"/>
      <c r="AA144" s="174" t="str">
        <f t="shared" si="157"/>
        <v/>
      </c>
      <c r="AB144" s="43"/>
      <c r="AC144" s="117" t="str">
        <f t="shared" si="158"/>
        <v/>
      </c>
      <c r="AD144" s="20"/>
      <c r="AE144" s="176"/>
      <c r="AF144" s="174" t="str">
        <f t="shared" si="159"/>
        <v/>
      </c>
      <c r="AG144" s="141"/>
      <c r="AH144" s="174" t="str">
        <f t="shared" si="160"/>
        <v/>
      </c>
      <c r="AI144" s="43"/>
      <c r="AJ144" s="117" t="str">
        <f t="shared" si="161"/>
        <v/>
      </c>
      <c r="AK144" s="20"/>
      <c r="AL144" s="176"/>
      <c r="AM144" s="174" t="str">
        <f t="shared" si="162"/>
        <v/>
      </c>
      <c r="AN144" s="141"/>
      <c r="AO144" s="174" t="str">
        <f t="shared" si="163"/>
        <v/>
      </c>
      <c r="AP144" s="43"/>
      <c r="AQ144" s="117" t="str">
        <f t="shared" si="164"/>
        <v/>
      </c>
      <c r="AR144" s="20"/>
      <c r="AS144" s="176"/>
      <c r="AT144" s="174" t="str">
        <f t="shared" si="165"/>
        <v/>
      </c>
      <c r="AU144" s="141"/>
      <c r="AV144" s="174" t="str">
        <f t="shared" si="166"/>
        <v/>
      </c>
      <c r="AW144" s="43"/>
      <c r="AX144" s="117" t="str">
        <f t="shared" si="167"/>
        <v/>
      </c>
      <c r="AY144" s="20"/>
      <c r="AZ144" s="176"/>
      <c r="BA144" s="174" t="str">
        <f t="shared" si="168"/>
        <v/>
      </c>
      <c r="BB144" s="141"/>
      <c r="BC144" s="174" t="str">
        <f t="shared" si="169"/>
        <v/>
      </c>
      <c r="BD144" s="43"/>
      <c r="BE144" s="117" t="str">
        <f t="shared" si="170"/>
        <v/>
      </c>
      <c r="BF144" s="20"/>
      <c r="BG144" s="176"/>
      <c r="BH144" s="174" t="str">
        <f t="shared" si="171"/>
        <v/>
      </c>
      <c r="BI144" s="141"/>
      <c r="BJ144" s="174" t="str">
        <f t="shared" si="172"/>
        <v/>
      </c>
      <c r="BK144" s="43"/>
      <c r="BL144" s="117" t="str">
        <f t="shared" si="173"/>
        <v/>
      </c>
      <c r="BM144" s="16"/>
      <c r="BN144" s="16"/>
      <c r="BO144" s="16"/>
      <c r="BP144" s="16"/>
      <c r="BQ144" s="16"/>
      <c r="BR144" s="16"/>
      <c r="BS144" s="16"/>
      <c r="BT144" s="16"/>
      <c r="BU144" s="16"/>
      <c r="BV144" s="16"/>
      <c r="BW144" s="16"/>
      <c r="BX144" s="16"/>
      <c r="BY144" s="16"/>
    </row>
    <row r="145" spans="1:77" outlineLevel="1" x14ac:dyDescent="0.25">
      <c r="A145" s="44"/>
      <c r="B145" s="136"/>
      <c r="C145" s="166" t="str">
        <f t="shared" si="148"/>
        <v/>
      </c>
      <c r="D145" s="166" t="str">
        <f t="shared" si="148"/>
        <v/>
      </c>
      <c r="E145" s="166" t="str">
        <f t="shared" si="148"/>
        <v/>
      </c>
      <c r="F145" s="166" t="str">
        <f t="shared" si="148"/>
        <v/>
      </c>
      <c r="G145" s="166" t="str">
        <f t="shared" si="148"/>
        <v/>
      </c>
      <c r="H145" s="167" t="str">
        <f t="shared" si="149"/>
        <v/>
      </c>
      <c r="I145" s="20"/>
      <c r="J145" s="176"/>
      <c r="K145" s="174" t="str">
        <f t="shared" si="150"/>
        <v/>
      </c>
      <c r="L145" s="43"/>
      <c r="M145" s="174" t="str">
        <f t="shared" si="151"/>
        <v/>
      </c>
      <c r="N145" s="43"/>
      <c r="O145" s="117" t="str">
        <f t="shared" si="152"/>
        <v/>
      </c>
      <c r="P145" s="20"/>
      <c r="Q145" s="176"/>
      <c r="R145" s="174" t="str">
        <f t="shared" si="153"/>
        <v/>
      </c>
      <c r="S145" s="43"/>
      <c r="T145" s="174" t="str">
        <f t="shared" si="154"/>
        <v/>
      </c>
      <c r="U145" s="43"/>
      <c r="V145" s="117" t="str">
        <f t="shared" si="155"/>
        <v/>
      </c>
      <c r="W145" s="20"/>
      <c r="X145" s="176"/>
      <c r="Y145" s="174" t="str">
        <f t="shared" si="156"/>
        <v/>
      </c>
      <c r="Z145" s="43"/>
      <c r="AA145" s="174" t="str">
        <f t="shared" si="157"/>
        <v/>
      </c>
      <c r="AB145" s="43"/>
      <c r="AC145" s="117" t="str">
        <f t="shared" si="158"/>
        <v/>
      </c>
      <c r="AD145" s="20"/>
      <c r="AE145" s="176"/>
      <c r="AF145" s="174" t="str">
        <f t="shared" si="159"/>
        <v/>
      </c>
      <c r="AG145" s="43"/>
      <c r="AH145" s="174" t="str">
        <f t="shared" si="160"/>
        <v/>
      </c>
      <c r="AI145" s="43"/>
      <c r="AJ145" s="117" t="str">
        <f t="shared" si="161"/>
        <v/>
      </c>
      <c r="AK145" s="20"/>
      <c r="AL145" s="176"/>
      <c r="AM145" s="174" t="str">
        <f t="shared" si="162"/>
        <v/>
      </c>
      <c r="AN145" s="43"/>
      <c r="AO145" s="174" t="str">
        <f t="shared" si="163"/>
        <v/>
      </c>
      <c r="AP145" s="43"/>
      <c r="AQ145" s="117" t="str">
        <f t="shared" si="164"/>
        <v/>
      </c>
      <c r="AR145" s="20"/>
      <c r="AS145" s="176"/>
      <c r="AT145" s="174" t="str">
        <f t="shared" si="165"/>
        <v/>
      </c>
      <c r="AU145" s="43"/>
      <c r="AV145" s="174" t="str">
        <f t="shared" si="166"/>
        <v/>
      </c>
      <c r="AW145" s="43"/>
      <c r="AX145" s="117" t="str">
        <f t="shared" si="167"/>
        <v/>
      </c>
      <c r="AY145" s="20"/>
      <c r="AZ145" s="176"/>
      <c r="BA145" s="174" t="str">
        <f t="shared" si="168"/>
        <v/>
      </c>
      <c r="BB145" s="43"/>
      <c r="BC145" s="174" t="str">
        <f t="shared" si="169"/>
        <v/>
      </c>
      <c r="BD145" s="43"/>
      <c r="BE145" s="117" t="str">
        <f t="shared" si="170"/>
        <v/>
      </c>
      <c r="BF145" s="20"/>
      <c r="BG145" s="176"/>
      <c r="BH145" s="174" t="str">
        <f t="shared" si="171"/>
        <v/>
      </c>
      <c r="BI145" s="43"/>
      <c r="BJ145" s="174" t="str">
        <f t="shared" si="172"/>
        <v/>
      </c>
      <c r="BK145" s="43"/>
      <c r="BL145" s="117" t="str">
        <f t="shared" si="173"/>
        <v/>
      </c>
      <c r="BM145" s="16"/>
      <c r="BN145" s="16"/>
      <c r="BO145" s="16"/>
      <c r="BP145" s="16"/>
      <c r="BQ145" s="16"/>
      <c r="BR145" s="16"/>
      <c r="BS145" s="16"/>
      <c r="BT145" s="16"/>
      <c r="BU145" s="16"/>
      <c r="BV145" s="16"/>
      <c r="BW145" s="16"/>
      <c r="BX145" s="16"/>
      <c r="BY145" s="16"/>
    </row>
    <row r="146" spans="1:77" outlineLevel="1" x14ac:dyDescent="0.25">
      <c r="A146" s="44"/>
      <c r="B146" s="136"/>
      <c r="C146" s="166" t="str">
        <f t="shared" si="148"/>
        <v/>
      </c>
      <c r="D146" s="166" t="str">
        <f t="shared" si="148"/>
        <v/>
      </c>
      <c r="E146" s="166" t="str">
        <f t="shared" si="148"/>
        <v/>
      </c>
      <c r="F146" s="166" t="str">
        <f t="shared" si="148"/>
        <v/>
      </c>
      <c r="G146" s="166" t="str">
        <f t="shared" si="148"/>
        <v/>
      </c>
      <c r="H146" s="167" t="str">
        <f t="shared" si="149"/>
        <v/>
      </c>
      <c r="I146" s="20"/>
      <c r="J146" s="176"/>
      <c r="K146" s="174" t="str">
        <f t="shared" si="150"/>
        <v/>
      </c>
      <c r="L146" s="43"/>
      <c r="M146" s="174" t="str">
        <f t="shared" si="151"/>
        <v/>
      </c>
      <c r="N146" s="42"/>
      <c r="O146" s="117" t="str">
        <f t="shared" si="152"/>
        <v/>
      </c>
      <c r="P146" s="20"/>
      <c r="Q146" s="176"/>
      <c r="R146" s="174" t="str">
        <f t="shared" si="153"/>
        <v/>
      </c>
      <c r="S146" s="43"/>
      <c r="T146" s="174" t="str">
        <f t="shared" si="154"/>
        <v/>
      </c>
      <c r="U146" s="42"/>
      <c r="V146" s="117" t="str">
        <f t="shared" si="155"/>
        <v/>
      </c>
      <c r="W146" s="20"/>
      <c r="X146" s="176"/>
      <c r="Y146" s="174" t="str">
        <f t="shared" si="156"/>
        <v/>
      </c>
      <c r="Z146" s="43"/>
      <c r="AA146" s="174" t="str">
        <f t="shared" si="157"/>
        <v/>
      </c>
      <c r="AB146" s="42"/>
      <c r="AC146" s="117" t="str">
        <f t="shared" si="158"/>
        <v/>
      </c>
      <c r="AD146" s="20"/>
      <c r="AE146" s="176"/>
      <c r="AF146" s="174" t="str">
        <f t="shared" si="159"/>
        <v/>
      </c>
      <c r="AG146" s="43"/>
      <c r="AH146" s="174" t="str">
        <f t="shared" si="160"/>
        <v/>
      </c>
      <c r="AI146" s="42"/>
      <c r="AJ146" s="117" t="str">
        <f t="shared" si="161"/>
        <v/>
      </c>
      <c r="AK146" s="20"/>
      <c r="AL146" s="176"/>
      <c r="AM146" s="174" t="str">
        <f t="shared" si="162"/>
        <v/>
      </c>
      <c r="AN146" s="43"/>
      <c r="AO146" s="174" t="str">
        <f t="shared" si="163"/>
        <v/>
      </c>
      <c r="AP146" s="42"/>
      <c r="AQ146" s="117" t="str">
        <f t="shared" si="164"/>
        <v/>
      </c>
      <c r="AR146" s="20"/>
      <c r="AS146" s="176"/>
      <c r="AT146" s="174" t="str">
        <f t="shared" si="165"/>
        <v/>
      </c>
      <c r="AU146" s="43"/>
      <c r="AV146" s="174" t="str">
        <f t="shared" si="166"/>
        <v/>
      </c>
      <c r="AW146" s="42"/>
      <c r="AX146" s="117" t="str">
        <f t="shared" si="167"/>
        <v/>
      </c>
      <c r="AY146" s="20"/>
      <c r="AZ146" s="176"/>
      <c r="BA146" s="174" t="str">
        <f t="shared" si="168"/>
        <v/>
      </c>
      <c r="BB146" s="43"/>
      <c r="BC146" s="174" t="str">
        <f t="shared" si="169"/>
        <v/>
      </c>
      <c r="BD146" s="42"/>
      <c r="BE146" s="117" t="str">
        <f t="shared" si="170"/>
        <v/>
      </c>
      <c r="BF146" s="20"/>
      <c r="BG146" s="176"/>
      <c r="BH146" s="174" t="str">
        <f t="shared" si="171"/>
        <v/>
      </c>
      <c r="BI146" s="43"/>
      <c r="BJ146" s="174" t="str">
        <f t="shared" si="172"/>
        <v/>
      </c>
      <c r="BK146" s="42"/>
      <c r="BL146" s="117" t="str">
        <f t="shared" si="173"/>
        <v/>
      </c>
      <c r="BM146" s="16"/>
      <c r="BN146" s="16"/>
      <c r="BO146" s="16"/>
      <c r="BP146" s="16"/>
      <c r="BQ146" s="16"/>
      <c r="BR146" s="16"/>
      <c r="BS146" s="16"/>
      <c r="BT146" s="16"/>
      <c r="BU146" s="16"/>
      <c r="BV146" s="16"/>
      <c r="BW146" s="16"/>
      <c r="BX146" s="16"/>
      <c r="BY146" s="16"/>
    </row>
    <row r="147" spans="1:77" outlineLevel="1" x14ac:dyDescent="0.25">
      <c r="A147" s="44"/>
      <c r="B147" s="136"/>
      <c r="C147" s="166" t="str">
        <f t="shared" si="148"/>
        <v/>
      </c>
      <c r="D147" s="166" t="str">
        <f t="shared" si="148"/>
        <v/>
      </c>
      <c r="E147" s="166" t="str">
        <f t="shared" si="148"/>
        <v/>
      </c>
      <c r="F147" s="166" t="str">
        <f t="shared" si="148"/>
        <v/>
      </c>
      <c r="G147" s="166" t="str">
        <f t="shared" si="148"/>
        <v/>
      </c>
      <c r="H147" s="167" t="str">
        <f t="shared" si="149"/>
        <v/>
      </c>
      <c r="I147" s="20"/>
      <c r="J147" s="176"/>
      <c r="K147" s="174" t="str">
        <f t="shared" si="150"/>
        <v/>
      </c>
      <c r="L147" s="43"/>
      <c r="M147" s="174" t="str">
        <f t="shared" si="151"/>
        <v/>
      </c>
      <c r="N147" s="42"/>
      <c r="O147" s="117" t="str">
        <f t="shared" si="152"/>
        <v/>
      </c>
      <c r="P147" s="20"/>
      <c r="Q147" s="176"/>
      <c r="R147" s="174" t="str">
        <f t="shared" si="153"/>
        <v/>
      </c>
      <c r="S147" s="43"/>
      <c r="T147" s="174" t="str">
        <f t="shared" si="154"/>
        <v/>
      </c>
      <c r="U147" s="42"/>
      <c r="V147" s="117" t="str">
        <f t="shared" si="155"/>
        <v/>
      </c>
      <c r="W147" s="20"/>
      <c r="X147" s="176"/>
      <c r="Y147" s="174" t="str">
        <f t="shared" si="156"/>
        <v/>
      </c>
      <c r="Z147" s="43"/>
      <c r="AA147" s="174" t="str">
        <f t="shared" si="157"/>
        <v/>
      </c>
      <c r="AB147" s="42"/>
      <c r="AC147" s="117" t="str">
        <f t="shared" si="158"/>
        <v/>
      </c>
      <c r="AD147" s="20"/>
      <c r="AE147" s="176"/>
      <c r="AF147" s="174" t="str">
        <f t="shared" si="159"/>
        <v/>
      </c>
      <c r="AG147" s="43"/>
      <c r="AH147" s="174" t="str">
        <f t="shared" si="160"/>
        <v/>
      </c>
      <c r="AI147" s="42"/>
      <c r="AJ147" s="117" t="str">
        <f t="shared" si="161"/>
        <v/>
      </c>
      <c r="AK147" s="20"/>
      <c r="AL147" s="176"/>
      <c r="AM147" s="174" t="str">
        <f t="shared" si="162"/>
        <v/>
      </c>
      <c r="AN147" s="43"/>
      <c r="AO147" s="174" t="str">
        <f t="shared" si="163"/>
        <v/>
      </c>
      <c r="AP147" s="42"/>
      <c r="AQ147" s="117" t="str">
        <f t="shared" si="164"/>
        <v/>
      </c>
      <c r="AR147" s="20"/>
      <c r="AS147" s="176"/>
      <c r="AT147" s="174" t="str">
        <f t="shared" si="165"/>
        <v/>
      </c>
      <c r="AU147" s="43"/>
      <c r="AV147" s="174" t="str">
        <f t="shared" si="166"/>
        <v/>
      </c>
      <c r="AW147" s="42"/>
      <c r="AX147" s="117" t="str">
        <f t="shared" si="167"/>
        <v/>
      </c>
      <c r="AY147" s="20"/>
      <c r="AZ147" s="176"/>
      <c r="BA147" s="174" t="str">
        <f t="shared" si="168"/>
        <v/>
      </c>
      <c r="BB147" s="43"/>
      <c r="BC147" s="174" t="str">
        <f t="shared" si="169"/>
        <v/>
      </c>
      <c r="BD147" s="42"/>
      <c r="BE147" s="117" t="str">
        <f t="shared" si="170"/>
        <v/>
      </c>
      <c r="BF147" s="20"/>
      <c r="BG147" s="176"/>
      <c r="BH147" s="174" t="str">
        <f t="shared" si="171"/>
        <v/>
      </c>
      <c r="BI147" s="43"/>
      <c r="BJ147" s="174" t="str">
        <f t="shared" si="172"/>
        <v/>
      </c>
      <c r="BK147" s="42"/>
      <c r="BL147" s="117" t="str">
        <f t="shared" si="173"/>
        <v/>
      </c>
      <c r="BM147" s="16"/>
      <c r="BN147" s="16"/>
      <c r="BO147" s="16"/>
      <c r="BP147" s="16"/>
      <c r="BQ147" s="16"/>
      <c r="BR147" s="16"/>
      <c r="BS147" s="16"/>
      <c r="BT147" s="16"/>
      <c r="BU147" s="16"/>
      <c r="BV147" s="16"/>
      <c r="BW147" s="16"/>
      <c r="BX147" s="16"/>
      <c r="BY147" s="16"/>
    </row>
    <row r="148" spans="1:77" outlineLevel="1" x14ac:dyDescent="0.25">
      <c r="A148" s="44"/>
      <c r="B148" s="136"/>
      <c r="C148" s="166" t="str">
        <f t="shared" si="148"/>
        <v/>
      </c>
      <c r="D148" s="166" t="str">
        <f t="shared" si="148"/>
        <v/>
      </c>
      <c r="E148" s="166" t="str">
        <f t="shared" si="148"/>
        <v/>
      </c>
      <c r="F148" s="166" t="str">
        <f t="shared" si="148"/>
        <v/>
      </c>
      <c r="G148" s="166" t="str">
        <f t="shared" si="148"/>
        <v/>
      </c>
      <c r="H148" s="167" t="str">
        <f t="shared" si="149"/>
        <v/>
      </c>
      <c r="I148" s="20"/>
      <c r="J148" s="176"/>
      <c r="K148" s="174" t="str">
        <f t="shared" si="150"/>
        <v/>
      </c>
      <c r="L148" s="43"/>
      <c r="M148" s="174" t="str">
        <f t="shared" si="151"/>
        <v/>
      </c>
      <c r="N148" s="42"/>
      <c r="O148" s="117" t="str">
        <f t="shared" si="152"/>
        <v/>
      </c>
      <c r="P148" s="20"/>
      <c r="Q148" s="176"/>
      <c r="R148" s="174" t="str">
        <f t="shared" si="153"/>
        <v/>
      </c>
      <c r="S148" s="43"/>
      <c r="T148" s="174" t="str">
        <f t="shared" si="154"/>
        <v/>
      </c>
      <c r="U148" s="42"/>
      <c r="V148" s="117" t="str">
        <f t="shared" si="155"/>
        <v/>
      </c>
      <c r="W148" s="20"/>
      <c r="X148" s="176"/>
      <c r="Y148" s="174" t="str">
        <f t="shared" si="156"/>
        <v/>
      </c>
      <c r="Z148" s="43"/>
      <c r="AA148" s="174" t="str">
        <f t="shared" si="157"/>
        <v/>
      </c>
      <c r="AB148" s="42"/>
      <c r="AC148" s="117" t="str">
        <f t="shared" si="158"/>
        <v/>
      </c>
      <c r="AD148" s="20"/>
      <c r="AE148" s="176"/>
      <c r="AF148" s="174" t="str">
        <f t="shared" si="159"/>
        <v/>
      </c>
      <c r="AG148" s="43"/>
      <c r="AH148" s="174" t="str">
        <f t="shared" si="160"/>
        <v/>
      </c>
      <c r="AI148" s="42"/>
      <c r="AJ148" s="117" t="str">
        <f t="shared" si="161"/>
        <v/>
      </c>
      <c r="AK148" s="20"/>
      <c r="AL148" s="176"/>
      <c r="AM148" s="174" t="str">
        <f t="shared" si="162"/>
        <v/>
      </c>
      <c r="AN148" s="43"/>
      <c r="AO148" s="174" t="str">
        <f t="shared" si="163"/>
        <v/>
      </c>
      <c r="AP148" s="42"/>
      <c r="AQ148" s="117" t="str">
        <f t="shared" si="164"/>
        <v/>
      </c>
      <c r="AR148" s="20"/>
      <c r="AS148" s="176"/>
      <c r="AT148" s="174" t="str">
        <f t="shared" si="165"/>
        <v/>
      </c>
      <c r="AU148" s="43"/>
      <c r="AV148" s="174" t="str">
        <f t="shared" si="166"/>
        <v/>
      </c>
      <c r="AW148" s="42"/>
      <c r="AX148" s="117" t="str">
        <f t="shared" si="167"/>
        <v/>
      </c>
      <c r="AY148" s="20"/>
      <c r="AZ148" s="176"/>
      <c r="BA148" s="174" t="str">
        <f t="shared" si="168"/>
        <v/>
      </c>
      <c r="BB148" s="43"/>
      <c r="BC148" s="174" t="str">
        <f t="shared" si="169"/>
        <v/>
      </c>
      <c r="BD148" s="42"/>
      <c r="BE148" s="117" t="str">
        <f t="shared" si="170"/>
        <v/>
      </c>
      <c r="BF148" s="20"/>
      <c r="BG148" s="176"/>
      <c r="BH148" s="174" t="str">
        <f t="shared" si="171"/>
        <v/>
      </c>
      <c r="BI148" s="43"/>
      <c r="BJ148" s="174" t="str">
        <f t="shared" si="172"/>
        <v/>
      </c>
      <c r="BK148" s="42"/>
      <c r="BL148" s="117" t="str">
        <f t="shared" si="173"/>
        <v/>
      </c>
      <c r="BM148" s="16"/>
      <c r="BN148" s="16"/>
      <c r="BO148" s="16"/>
      <c r="BP148" s="16"/>
      <c r="BQ148" s="16"/>
      <c r="BR148" s="16"/>
      <c r="BS148" s="16"/>
      <c r="BT148" s="16"/>
      <c r="BU148" s="16"/>
      <c r="BV148" s="16"/>
      <c r="BW148" s="16"/>
      <c r="BX148" s="16"/>
      <c r="BY148" s="16"/>
    </row>
    <row r="149" spans="1:77" ht="13" outlineLevel="1" thickBot="1" x14ac:dyDescent="0.3">
      <c r="A149" s="44"/>
      <c r="B149" s="136"/>
      <c r="C149" s="166" t="str">
        <f t="shared" si="148"/>
        <v/>
      </c>
      <c r="D149" s="166" t="str">
        <f t="shared" si="148"/>
        <v/>
      </c>
      <c r="E149" s="166" t="str">
        <f t="shared" si="148"/>
        <v/>
      </c>
      <c r="F149" s="166" t="str">
        <f t="shared" si="148"/>
        <v/>
      </c>
      <c r="G149" s="166" t="str">
        <f t="shared" si="148"/>
        <v/>
      </c>
      <c r="H149" s="167" t="str">
        <f t="shared" si="149"/>
        <v/>
      </c>
      <c r="I149" s="20"/>
      <c r="J149" s="176"/>
      <c r="K149" s="174" t="str">
        <f t="shared" si="150"/>
        <v/>
      </c>
      <c r="L149" s="154"/>
      <c r="M149" s="174" t="str">
        <f t="shared" si="151"/>
        <v/>
      </c>
      <c r="N149" s="45"/>
      <c r="O149" s="117" t="str">
        <f t="shared" si="152"/>
        <v/>
      </c>
      <c r="P149" s="20"/>
      <c r="Q149" s="176"/>
      <c r="R149" s="174" t="str">
        <f t="shared" si="153"/>
        <v/>
      </c>
      <c r="S149" s="154"/>
      <c r="T149" s="174" t="str">
        <f t="shared" si="154"/>
        <v/>
      </c>
      <c r="U149" s="45"/>
      <c r="V149" s="117" t="str">
        <f t="shared" si="155"/>
        <v/>
      </c>
      <c r="W149" s="20"/>
      <c r="X149" s="176"/>
      <c r="Y149" s="174" t="str">
        <f t="shared" si="156"/>
        <v/>
      </c>
      <c r="Z149" s="154"/>
      <c r="AA149" s="174" t="str">
        <f t="shared" si="157"/>
        <v/>
      </c>
      <c r="AB149" s="45"/>
      <c r="AC149" s="117" t="str">
        <f t="shared" si="158"/>
        <v/>
      </c>
      <c r="AD149" s="20"/>
      <c r="AE149" s="176"/>
      <c r="AF149" s="174" t="str">
        <f t="shared" si="159"/>
        <v/>
      </c>
      <c r="AG149" s="154"/>
      <c r="AH149" s="174" t="str">
        <f t="shared" si="160"/>
        <v/>
      </c>
      <c r="AI149" s="45"/>
      <c r="AJ149" s="117" t="str">
        <f t="shared" si="161"/>
        <v/>
      </c>
      <c r="AK149" s="20"/>
      <c r="AL149" s="176"/>
      <c r="AM149" s="174" t="str">
        <f t="shared" si="162"/>
        <v/>
      </c>
      <c r="AN149" s="154"/>
      <c r="AO149" s="174" t="str">
        <f t="shared" si="163"/>
        <v/>
      </c>
      <c r="AP149" s="45"/>
      <c r="AQ149" s="117" t="str">
        <f t="shared" si="164"/>
        <v/>
      </c>
      <c r="AR149" s="20"/>
      <c r="AS149" s="176"/>
      <c r="AT149" s="174" t="str">
        <f t="shared" si="165"/>
        <v/>
      </c>
      <c r="AU149" s="154"/>
      <c r="AV149" s="174" t="str">
        <f t="shared" si="166"/>
        <v/>
      </c>
      <c r="AW149" s="45"/>
      <c r="AX149" s="117" t="str">
        <f t="shared" si="167"/>
        <v/>
      </c>
      <c r="AY149" s="20"/>
      <c r="AZ149" s="176"/>
      <c r="BA149" s="174" t="str">
        <f t="shared" si="168"/>
        <v/>
      </c>
      <c r="BB149" s="154"/>
      <c r="BC149" s="174" t="str">
        <f t="shared" si="169"/>
        <v/>
      </c>
      <c r="BD149" s="45"/>
      <c r="BE149" s="117" t="str">
        <f t="shared" si="170"/>
        <v/>
      </c>
      <c r="BF149" s="20"/>
      <c r="BG149" s="176"/>
      <c r="BH149" s="174" t="str">
        <f t="shared" si="171"/>
        <v/>
      </c>
      <c r="BI149" s="154"/>
      <c r="BJ149" s="174" t="str">
        <f t="shared" si="172"/>
        <v/>
      </c>
      <c r="BK149" s="45"/>
      <c r="BL149" s="117" t="str">
        <f t="shared" si="173"/>
        <v/>
      </c>
      <c r="BM149" s="16"/>
      <c r="BN149" s="16"/>
      <c r="BO149" s="16"/>
      <c r="BP149" s="16"/>
      <c r="BQ149" s="16"/>
      <c r="BR149" s="16"/>
      <c r="BS149" s="16"/>
      <c r="BT149" s="16"/>
      <c r="BU149" s="16"/>
      <c r="BV149" s="16"/>
      <c r="BW149" s="16"/>
      <c r="BX149" s="16"/>
      <c r="BY149" s="16"/>
    </row>
    <row r="150" spans="1:77" ht="13.5" outlineLevel="1" thickBot="1" x14ac:dyDescent="0.35">
      <c r="A150" s="46" t="s">
        <v>20</v>
      </c>
      <c r="B150" s="90"/>
      <c r="C150" s="149">
        <f>SUM(C140:C149)</f>
        <v>0</v>
      </c>
      <c r="D150" s="133">
        <f>SUM(D140:D149)</f>
        <v>0</v>
      </c>
      <c r="E150" s="133">
        <f>SUM(E140:E149)</f>
        <v>0</v>
      </c>
      <c r="F150" s="73">
        <f>SUM(F140:F149)</f>
        <v>0</v>
      </c>
      <c r="G150" s="133">
        <f>SUM(G140:G149)</f>
        <v>0</v>
      </c>
      <c r="H150" s="67" t="str">
        <f>IFERROR((F150-D150)/D150,"")</f>
        <v/>
      </c>
      <c r="I150" s="21"/>
      <c r="J150" s="155">
        <f>SUM(J140:J149)</f>
        <v>0</v>
      </c>
      <c r="K150" s="130">
        <f>SUM(K140:K149)</f>
        <v>0</v>
      </c>
      <c r="L150" s="48">
        <f>SUM(L140:L149)</f>
        <v>0</v>
      </c>
      <c r="M150" s="48">
        <f>SUM(M140:M149)</f>
        <v>0</v>
      </c>
      <c r="N150" s="48">
        <f>SUM(N140:N149)</f>
        <v>0</v>
      </c>
      <c r="O150" s="67" t="str">
        <f>IFERROR((M150-K150)/K150,"")</f>
        <v/>
      </c>
      <c r="P150" s="21"/>
      <c r="Q150" s="155">
        <f>SUM(Q140:Q149)</f>
        <v>0</v>
      </c>
      <c r="R150" s="130">
        <f>SUM(R140:R149)</f>
        <v>0</v>
      </c>
      <c r="S150" s="48">
        <f>SUM(S140:S149)</f>
        <v>0</v>
      </c>
      <c r="T150" s="48">
        <f>SUM(T140:T149)</f>
        <v>0</v>
      </c>
      <c r="U150" s="48">
        <f>SUM(U140:U149)</f>
        <v>0</v>
      </c>
      <c r="V150" s="67" t="str">
        <f>IFERROR((T150-R150)/R150,"")</f>
        <v/>
      </c>
      <c r="W150" s="21"/>
      <c r="X150" s="155">
        <f>SUM(X140:X149)</f>
        <v>0</v>
      </c>
      <c r="Y150" s="130">
        <f>SUM(Y140:Y149)</f>
        <v>0</v>
      </c>
      <c r="Z150" s="48">
        <f>SUM(Z140:Z149)</f>
        <v>0</v>
      </c>
      <c r="AA150" s="48">
        <f>SUM(AA140:AA149)</f>
        <v>0</v>
      </c>
      <c r="AB150" s="48">
        <f>SUM(AB140:AB149)</f>
        <v>0</v>
      </c>
      <c r="AC150" s="67" t="str">
        <f>IFERROR((AA150-Y150)/Y150,"")</f>
        <v/>
      </c>
      <c r="AD150" s="21"/>
      <c r="AE150" s="155">
        <f>SUM(AE140:AE149)</f>
        <v>0</v>
      </c>
      <c r="AF150" s="130">
        <f>SUM(AF140:AF149)</f>
        <v>0</v>
      </c>
      <c r="AG150" s="48">
        <f>SUM(AG140:AG149)</f>
        <v>0</v>
      </c>
      <c r="AH150" s="48">
        <f>SUM(AH140:AH149)</f>
        <v>0</v>
      </c>
      <c r="AI150" s="48">
        <f>SUM(AI140:AI149)</f>
        <v>0</v>
      </c>
      <c r="AJ150" s="67" t="str">
        <f>IFERROR((AH150-AF150)/AF150,"")</f>
        <v/>
      </c>
      <c r="AK150" s="21"/>
      <c r="AL150" s="155">
        <f>SUM(AL140:AL149)</f>
        <v>0</v>
      </c>
      <c r="AM150" s="130">
        <f>SUM(AM140:AM149)</f>
        <v>0</v>
      </c>
      <c r="AN150" s="48">
        <f>SUM(AN140:AN149)</f>
        <v>0</v>
      </c>
      <c r="AO150" s="48">
        <f>SUM(AO140:AO149)</f>
        <v>0</v>
      </c>
      <c r="AP150" s="48">
        <f>SUM(AP140:AP149)</f>
        <v>0</v>
      </c>
      <c r="AQ150" s="67" t="str">
        <f>IFERROR((AO150-AM150)/AM150,"")</f>
        <v/>
      </c>
      <c r="AR150" s="21"/>
      <c r="AS150" s="155">
        <f>SUM(AS140:AS149)</f>
        <v>0</v>
      </c>
      <c r="AT150" s="130">
        <f>SUM(AT140:AT149)</f>
        <v>0</v>
      </c>
      <c r="AU150" s="48">
        <f>SUM(AU140:AU149)</f>
        <v>0</v>
      </c>
      <c r="AV150" s="48">
        <f>SUM(AV140:AV149)</f>
        <v>0</v>
      </c>
      <c r="AW150" s="48">
        <f>SUM(AW140:AW149)</f>
        <v>0</v>
      </c>
      <c r="AX150" s="67" t="str">
        <f>IFERROR((AV150-AT150)/AT150,"")</f>
        <v/>
      </c>
      <c r="AY150" s="21"/>
      <c r="AZ150" s="155">
        <f>SUM(AZ140:AZ149)</f>
        <v>0</v>
      </c>
      <c r="BA150" s="130">
        <f>SUM(BA140:BA149)</f>
        <v>0</v>
      </c>
      <c r="BB150" s="48">
        <f>SUM(BB140:BB149)</f>
        <v>0</v>
      </c>
      <c r="BC150" s="48">
        <f>SUM(BC140:BC149)</f>
        <v>0</v>
      </c>
      <c r="BD150" s="48">
        <f>SUM(BD140:BD149)</f>
        <v>0</v>
      </c>
      <c r="BE150" s="67" t="str">
        <f>IFERROR((BC150-BA150)/BA150,"")</f>
        <v/>
      </c>
      <c r="BF150" s="21"/>
      <c r="BG150" s="155">
        <f>SUM(BG140:BG149)</f>
        <v>0</v>
      </c>
      <c r="BH150" s="130">
        <f>SUM(BH140:BH149)</f>
        <v>0</v>
      </c>
      <c r="BI150" s="48">
        <f>SUM(BI140:BI149)</f>
        <v>0</v>
      </c>
      <c r="BJ150" s="48">
        <f>SUM(BJ140:BJ149)</f>
        <v>0</v>
      </c>
      <c r="BK150" s="48">
        <f>SUM(BK140:BK149)</f>
        <v>0</v>
      </c>
      <c r="BL150" s="67" t="str">
        <f>IFERROR((BJ150-BH150)/BH150,"")</f>
        <v/>
      </c>
      <c r="BM150" s="16"/>
      <c r="BN150" s="16"/>
      <c r="BO150" s="16"/>
      <c r="BP150" s="16"/>
      <c r="BQ150" s="16"/>
      <c r="BR150" s="16"/>
      <c r="BS150" s="16"/>
      <c r="BT150" s="16"/>
      <c r="BU150" s="16"/>
      <c r="BV150" s="16"/>
      <c r="BW150" s="16"/>
      <c r="BX150" s="16"/>
      <c r="BY150" s="16"/>
    </row>
    <row r="151" spans="1:77" ht="13.5" outlineLevel="1" thickBot="1" x14ac:dyDescent="0.35">
      <c r="A151" s="49"/>
      <c r="B151" s="22"/>
      <c r="C151" s="22"/>
      <c r="D151" s="37"/>
      <c r="E151" s="50"/>
      <c r="F151" s="50"/>
      <c r="G151" s="50"/>
      <c r="H151" s="51"/>
      <c r="I151" s="20"/>
      <c r="J151" s="20"/>
      <c r="K151" s="52"/>
      <c r="L151" s="52"/>
      <c r="M151" s="52"/>
      <c r="N151" s="52"/>
      <c r="O151" s="51"/>
      <c r="P151" s="20"/>
      <c r="Q151" s="20"/>
      <c r="R151" s="52"/>
      <c r="S151" s="52"/>
      <c r="T151" s="52"/>
      <c r="U151" s="52"/>
      <c r="V151" s="51"/>
      <c r="W151" s="20"/>
      <c r="X151" s="20"/>
      <c r="Y151" s="52"/>
      <c r="Z151" s="52"/>
      <c r="AA151" s="52"/>
      <c r="AB151" s="52"/>
      <c r="AC151" s="51"/>
      <c r="AD151" s="20"/>
      <c r="AE151" s="20"/>
      <c r="AF151" s="52"/>
      <c r="AG151" s="52"/>
      <c r="AH151" s="52"/>
      <c r="AI151" s="52"/>
      <c r="AJ151" s="51"/>
      <c r="AK151" s="20"/>
      <c r="AL151" s="20"/>
      <c r="AM151" s="52"/>
      <c r="AN151" s="52"/>
      <c r="AO151" s="52"/>
      <c r="AP151" s="52"/>
      <c r="AQ151" s="51"/>
      <c r="AR151" s="20"/>
      <c r="AS151" s="20"/>
      <c r="AT151" s="52"/>
      <c r="AU151" s="52"/>
      <c r="AV151" s="52"/>
      <c r="AW151" s="52"/>
      <c r="AX151" s="51"/>
      <c r="AY151" s="20"/>
      <c r="AZ151" s="20"/>
      <c r="BA151" s="52"/>
      <c r="BB151" s="52"/>
      <c r="BC151" s="52"/>
      <c r="BD151" s="52"/>
      <c r="BE151" s="51"/>
      <c r="BF151" s="20"/>
      <c r="BG151" s="20"/>
      <c r="BH151" s="52"/>
      <c r="BI151" s="52"/>
      <c r="BJ151" s="52"/>
      <c r="BK151" s="52"/>
      <c r="BL151" s="51"/>
      <c r="BM151" s="16"/>
      <c r="BN151" s="16"/>
      <c r="BO151" s="16"/>
      <c r="BP151" s="16"/>
      <c r="BQ151" s="16"/>
      <c r="BR151" s="16"/>
      <c r="BS151" s="16"/>
      <c r="BT151" s="16"/>
      <c r="BU151" s="16"/>
      <c r="BV151" s="16"/>
      <c r="BW151" s="16"/>
      <c r="BX151" s="16"/>
      <c r="BY151" s="16"/>
    </row>
    <row r="152" spans="1:77" ht="13.5" outlineLevel="1" thickBot="1" x14ac:dyDescent="0.35">
      <c r="A152" s="64" t="s">
        <v>21</v>
      </c>
      <c r="B152" s="88"/>
      <c r="C152" s="88"/>
      <c r="D152" s="65"/>
      <c r="E152" s="66"/>
      <c r="F152" s="66"/>
      <c r="G152" s="66"/>
      <c r="H152" s="63"/>
      <c r="I152" s="20"/>
      <c r="J152" s="61"/>
      <c r="K152" s="62"/>
      <c r="L152" s="62"/>
      <c r="M152" s="62"/>
      <c r="N152" s="62"/>
      <c r="O152" s="63"/>
      <c r="P152" s="20"/>
      <c r="Q152" s="61"/>
      <c r="R152" s="62"/>
      <c r="S152" s="62"/>
      <c r="T152" s="62"/>
      <c r="U152" s="62"/>
      <c r="V152" s="63"/>
      <c r="W152" s="20"/>
      <c r="X152" s="61"/>
      <c r="Y152" s="62"/>
      <c r="Z152" s="62"/>
      <c r="AA152" s="62"/>
      <c r="AB152" s="62"/>
      <c r="AC152" s="63"/>
      <c r="AD152" s="20"/>
      <c r="AE152" s="61"/>
      <c r="AF152" s="62"/>
      <c r="AG152" s="62"/>
      <c r="AH152" s="62"/>
      <c r="AI152" s="62"/>
      <c r="AJ152" s="63"/>
      <c r="AK152" s="20"/>
      <c r="AL152" s="61"/>
      <c r="AM152" s="62"/>
      <c r="AN152" s="62"/>
      <c r="AO152" s="62"/>
      <c r="AP152" s="62"/>
      <c r="AQ152" s="63"/>
      <c r="AR152" s="20"/>
      <c r="AS152" s="61"/>
      <c r="AT152" s="62"/>
      <c r="AU152" s="62"/>
      <c r="AV152" s="62"/>
      <c r="AW152" s="62"/>
      <c r="AX152" s="63"/>
      <c r="AY152" s="20"/>
      <c r="AZ152" s="61"/>
      <c r="BA152" s="62"/>
      <c r="BB152" s="62"/>
      <c r="BC152" s="62"/>
      <c r="BD152" s="62"/>
      <c r="BE152" s="63"/>
      <c r="BF152" s="20"/>
      <c r="BG152" s="61"/>
      <c r="BH152" s="62"/>
      <c r="BI152" s="62"/>
      <c r="BJ152" s="62"/>
      <c r="BK152" s="62"/>
      <c r="BL152" s="63"/>
      <c r="BM152" s="16"/>
      <c r="BN152" s="16"/>
      <c r="BO152" s="16"/>
      <c r="BP152" s="16"/>
      <c r="BQ152" s="16"/>
      <c r="BR152" s="16"/>
      <c r="BS152" s="16"/>
      <c r="BT152" s="16"/>
      <c r="BU152" s="16"/>
      <c r="BV152" s="16"/>
      <c r="BW152" s="16"/>
      <c r="BX152" s="16"/>
      <c r="BY152" s="16"/>
    </row>
    <row r="153" spans="1:77" outlineLevel="1" x14ac:dyDescent="0.25">
      <c r="A153" s="54"/>
      <c r="B153" s="137"/>
      <c r="C153" s="111"/>
      <c r="D153" s="112" t="str">
        <f t="shared" ref="D153:F158" si="174">IF(SUMIFS($K153:$BL153,$K$15:$BL$15,D$15)=0,"",SUMIFS($K153:$BL153,$K$15:$BL$15,D$15))</f>
        <v/>
      </c>
      <c r="E153" s="112" t="str">
        <f t="shared" si="174"/>
        <v/>
      </c>
      <c r="F153" s="112" t="str">
        <f t="shared" si="174"/>
        <v/>
      </c>
      <c r="G153" s="112" t="str">
        <f t="shared" ref="G153:G158" si="175">IF(SUMIFS($K153:$BL153,$K$15:$BL$15,G$15)=0,"",SUMIFS($K153:$BE153,$K$15:$BE$15,G$15))</f>
        <v/>
      </c>
      <c r="H153" s="113" t="str">
        <f>IFERROR((F153-D153)/D153,"")</f>
        <v/>
      </c>
      <c r="I153" s="20"/>
      <c r="J153" s="151"/>
      <c r="K153" s="145"/>
      <c r="L153" s="175"/>
      <c r="M153" s="147"/>
      <c r="O153" s="117" t="str">
        <f>IFERROR((M153-K153)/K153,"")</f>
        <v/>
      </c>
      <c r="P153" s="20"/>
      <c r="Q153" s="151"/>
      <c r="R153" s="145"/>
      <c r="S153" s="175"/>
      <c r="T153" s="147"/>
      <c r="V153" s="117" t="str">
        <f>IFERROR((T153-R153)/R153,"")</f>
        <v/>
      </c>
      <c r="W153" s="20"/>
      <c r="X153" s="151"/>
      <c r="Y153" s="145"/>
      <c r="Z153" s="175"/>
      <c r="AA153" s="147"/>
      <c r="AC153" s="117" t="str">
        <f>IFERROR((AA153-Y153)/Y153,"")</f>
        <v/>
      </c>
      <c r="AD153" s="20"/>
      <c r="AE153" s="151"/>
      <c r="AF153" s="145"/>
      <c r="AG153" s="175"/>
      <c r="AH153" s="147"/>
      <c r="AJ153" s="117" t="str">
        <f>IFERROR((AH153-AF153)/AF153,"")</f>
        <v/>
      </c>
      <c r="AK153" s="20"/>
      <c r="AL153" s="151"/>
      <c r="AM153" s="145"/>
      <c r="AN153" s="175"/>
      <c r="AO153" s="147"/>
      <c r="AQ153" s="117" t="str">
        <f>IFERROR((AO153-AM153)/AM153,"")</f>
        <v/>
      </c>
      <c r="AR153" s="20"/>
      <c r="AS153" s="151"/>
      <c r="AT153" s="145"/>
      <c r="AU153" s="175"/>
      <c r="AV153" s="147"/>
      <c r="AX153" s="117" t="str">
        <f>IFERROR((AV153-AT153)/AT153,"")</f>
        <v/>
      </c>
      <c r="AY153" s="20"/>
      <c r="AZ153" s="151"/>
      <c r="BA153" s="145"/>
      <c r="BB153" s="175"/>
      <c r="BC153" s="147"/>
      <c r="BE153" s="117" t="str">
        <f>IFERROR((BC153-BA153)/BA153,"")</f>
        <v/>
      </c>
      <c r="BF153" s="20"/>
      <c r="BG153" s="151"/>
      <c r="BH153" s="145"/>
      <c r="BI153" s="175"/>
      <c r="BJ153" s="147"/>
      <c r="BL153" s="117" t="str">
        <f>IFERROR((BJ153-BH153)/BH153,"")</f>
        <v/>
      </c>
      <c r="BM153" s="16"/>
      <c r="BN153" s="16"/>
      <c r="BO153" s="16"/>
      <c r="BP153" s="16"/>
      <c r="BQ153" s="16"/>
      <c r="BR153" s="16"/>
      <c r="BS153" s="16"/>
      <c r="BT153" s="16"/>
      <c r="BU153" s="16"/>
      <c r="BV153" s="16"/>
      <c r="BW153" s="16"/>
      <c r="BX153" s="16"/>
      <c r="BY153" s="16"/>
    </row>
    <row r="154" spans="1:77" outlineLevel="1" x14ac:dyDescent="0.25">
      <c r="A154" s="41"/>
      <c r="B154" s="114"/>
      <c r="C154" s="114"/>
      <c r="D154" s="112" t="str">
        <f t="shared" si="174"/>
        <v/>
      </c>
      <c r="E154" s="112" t="str">
        <f t="shared" si="174"/>
        <v/>
      </c>
      <c r="F154" s="112" t="str">
        <f t="shared" si="174"/>
        <v/>
      </c>
      <c r="G154" s="112" t="str">
        <f t="shared" si="175"/>
        <v/>
      </c>
      <c r="H154" s="113" t="str">
        <f t="shared" ref="H154:H158" si="176">IFERROR((F154-D154)/D154,"")</f>
        <v/>
      </c>
      <c r="I154" s="20"/>
      <c r="J154" s="142"/>
      <c r="K154" s="146"/>
      <c r="L154" s="178"/>
      <c r="M154" s="147"/>
      <c r="N154" s="56"/>
      <c r="O154" s="117" t="str">
        <f t="shared" ref="O154:O158" si="177">IFERROR((M154-K154)/K154,"")</f>
        <v/>
      </c>
      <c r="P154" s="20"/>
      <c r="Q154" s="142"/>
      <c r="R154" s="146"/>
      <c r="S154" s="178"/>
      <c r="T154" s="147"/>
      <c r="U154" s="56"/>
      <c r="V154" s="117" t="str">
        <f t="shared" ref="V154:V158" si="178">IFERROR((T154-R154)/R154,"")</f>
        <v/>
      </c>
      <c r="W154" s="20"/>
      <c r="X154" s="142"/>
      <c r="Y154" s="146"/>
      <c r="Z154" s="178"/>
      <c r="AA154" s="147"/>
      <c r="AB154" s="56"/>
      <c r="AC154" s="117" t="str">
        <f t="shared" ref="AC154:AC158" si="179">IFERROR((AA154-Y154)/Y154,"")</f>
        <v/>
      </c>
      <c r="AD154" s="20"/>
      <c r="AE154" s="142"/>
      <c r="AF154" s="146"/>
      <c r="AG154" s="178"/>
      <c r="AH154" s="147"/>
      <c r="AI154" s="56"/>
      <c r="AJ154" s="117" t="str">
        <f t="shared" ref="AJ154:AJ158" si="180">IFERROR((AH154-AF154)/AF154,"")</f>
        <v/>
      </c>
      <c r="AK154" s="20"/>
      <c r="AL154" s="142"/>
      <c r="AM154" s="146"/>
      <c r="AN154" s="178"/>
      <c r="AO154" s="147"/>
      <c r="AP154" s="56"/>
      <c r="AQ154" s="117" t="str">
        <f t="shared" ref="AQ154:AQ158" si="181">IFERROR((AO154-AM154)/AM154,"")</f>
        <v/>
      </c>
      <c r="AR154" s="20"/>
      <c r="AS154" s="142"/>
      <c r="AT154" s="146"/>
      <c r="AU154" s="178"/>
      <c r="AV154" s="147"/>
      <c r="AW154" s="56"/>
      <c r="AX154" s="117" t="str">
        <f t="shared" ref="AX154:AX158" si="182">IFERROR((AV154-AT154)/AT154,"")</f>
        <v/>
      </c>
      <c r="AY154" s="20"/>
      <c r="AZ154" s="142"/>
      <c r="BA154" s="146"/>
      <c r="BB154" s="178"/>
      <c r="BC154" s="147"/>
      <c r="BD154" s="56"/>
      <c r="BE154" s="117" t="str">
        <f t="shared" ref="BE154:BE158" si="183">IFERROR((BC154-BA154)/BA154,"")</f>
        <v/>
      </c>
      <c r="BF154" s="20"/>
      <c r="BG154" s="142"/>
      <c r="BH154" s="146"/>
      <c r="BI154" s="178"/>
      <c r="BJ154" s="147"/>
      <c r="BK154" s="56"/>
      <c r="BL154" s="117" t="str">
        <f t="shared" ref="BL154:BL158" si="184">IFERROR((BJ154-BH154)/BH154,"")</f>
        <v/>
      </c>
      <c r="BM154" s="16"/>
      <c r="BN154" s="16"/>
      <c r="BO154" s="16"/>
      <c r="BP154" s="16"/>
      <c r="BQ154" s="16"/>
      <c r="BR154" s="16"/>
      <c r="BS154" s="16"/>
      <c r="BT154" s="16"/>
      <c r="BU154" s="16"/>
      <c r="BV154" s="16"/>
      <c r="BW154" s="16"/>
      <c r="BX154" s="16"/>
      <c r="BY154" s="16"/>
    </row>
    <row r="155" spans="1:77" outlineLevel="1" x14ac:dyDescent="0.25">
      <c r="A155" s="41"/>
      <c r="B155" s="138"/>
      <c r="C155" s="114"/>
      <c r="D155" s="112" t="str">
        <f t="shared" si="174"/>
        <v/>
      </c>
      <c r="E155" s="112" t="str">
        <f t="shared" si="174"/>
        <v/>
      </c>
      <c r="F155" s="112" t="str">
        <f t="shared" si="174"/>
        <v/>
      </c>
      <c r="G155" s="112" t="str">
        <f t="shared" si="175"/>
        <v/>
      </c>
      <c r="H155" s="113" t="str">
        <f t="shared" si="176"/>
        <v/>
      </c>
      <c r="I155" s="20"/>
      <c r="J155" s="142"/>
      <c r="K155" s="146"/>
      <c r="L155" s="178"/>
      <c r="M155" s="147"/>
      <c r="N155" s="56"/>
      <c r="O155" s="117" t="str">
        <f t="shared" si="177"/>
        <v/>
      </c>
      <c r="P155" s="55"/>
      <c r="Q155" s="142"/>
      <c r="R155" s="146"/>
      <c r="S155" s="178"/>
      <c r="T155" s="147"/>
      <c r="U155" s="56"/>
      <c r="V155" s="117" t="str">
        <f t="shared" si="178"/>
        <v/>
      </c>
      <c r="W155" s="20"/>
      <c r="X155" s="142"/>
      <c r="Y155" s="146"/>
      <c r="Z155" s="178"/>
      <c r="AA155" s="147"/>
      <c r="AB155" s="56"/>
      <c r="AC155" s="117" t="str">
        <f t="shared" si="179"/>
        <v/>
      </c>
      <c r="AD155" s="20"/>
      <c r="AE155" s="142"/>
      <c r="AF155" s="146"/>
      <c r="AG155" s="178"/>
      <c r="AH155" s="147"/>
      <c r="AI155" s="56"/>
      <c r="AJ155" s="117" t="str">
        <f t="shared" si="180"/>
        <v/>
      </c>
      <c r="AK155" s="20"/>
      <c r="AL155" s="142"/>
      <c r="AM155" s="146"/>
      <c r="AN155" s="178"/>
      <c r="AO155" s="147"/>
      <c r="AP155" s="56"/>
      <c r="AQ155" s="117" t="str">
        <f t="shared" si="181"/>
        <v/>
      </c>
      <c r="AR155" s="20"/>
      <c r="AS155" s="142"/>
      <c r="AT155" s="146"/>
      <c r="AU155" s="178"/>
      <c r="AV155" s="147"/>
      <c r="AW155" s="56"/>
      <c r="AX155" s="117" t="str">
        <f t="shared" si="182"/>
        <v/>
      </c>
      <c r="AY155" s="20"/>
      <c r="AZ155" s="142"/>
      <c r="BA155" s="146"/>
      <c r="BB155" s="178"/>
      <c r="BC155" s="147"/>
      <c r="BD155" s="56"/>
      <c r="BE155" s="117" t="str">
        <f t="shared" si="183"/>
        <v/>
      </c>
      <c r="BF155" s="20"/>
      <c r="BG155" s="142"/>
      <c r="BH155" s="146"/>
      <c r="BI155" s="178"/>
      <c r="BJ155" s="147"/>
      <c r="BK155" s="56"/>
      <c r="BL155" s="117" t="str">
        <f t="shared" si="184"/>
        <v/>
      </c>
      <c r="BM155" s="16"/>
      <c r="BN155" s="16"/>
      <c r="BO155" s="16"/>
      <c r="BP155" s="16"/>
      <c r="BQ155" s="16"/>
      <c r="BR155" s="16"/>
      <c r="BS155" s="16"/>
      <c r="BT155" s="16"/>
      <c r="BU155" s="16"/>
      <c r="BV155" s="16"/>
      <c r="BW155" s="16"/>
      <c r="BX155" s="16"/>
      <c r="BY155" s="16"/>
    </row>
    <row r="156" spans="1:77" outlineLevel="1" x14ac:dyDescent="0.25">
      <c r="A156" s="41"/>
      <c r="B156" s="138"/>
      <c r="C156" s="114"/>
      <c r="D156" s="112" t="str">
        <f t="shared" si="174"/>
        <v/>
      </c>
      <c r="E156" s="112" t="str">
        <f t="shared" si="174"/>
        <v/>
      </c>
      <c r="F156" s="112" t="str">
        <f t="shared" si="174"/>
        <v/>
      </c>
      <c r="G156" s="112" t="str">
        <f t="shared" si="175"/>
        <v/>
      </c>
      <c r="H156" s="113" t="str">
        <f t="shared" si="176"/>
        <v/>
      </c>
      <c r="I156" s="20"/>
      <c r="J156" s="142"/>
      <c r="K156" s="146"/>
      <c r="L156" s="178"/>
      <c r="M156" s="147"/>
      <c r="N156" s="56"/>
      <c r="O156" s="117" t="str">
        <f t="shared" si="177"/>
        <v/>
      </c>
      <c r="P156" s="20"/>
      <c r="Q156" s="142"/>
      <c r="R156" s="146"/>
      <c r="S156" s="178"/>
      <c r="T156" s="147"/>
      <c r="U156" s="56"/>
      <c r="V156" s="117" t="str">
        <f t="shared" si="178"/>
        <v/>
      </c>
      <c r="W156" s="20"/>
      <c r="X156" s="142"/>
      <c r="Y156" s="146"/>
      <c r="Z156" s="178"/>
      <c r="AA156" s="147"/>
      <c r="AB156" s="56"/>
      <c r="AC156" s="117" t="str">
        <f t="shared" si="179"/>
        <v/>
      </c>
      <c r="AD156" s="20"/>
      <c r="AE156" s="142"/>
      <c r="AF156" s="146"/>
      <c r="AG156" s="178"/>
      <c r="AH156" s="147"/>
      <c r="AI156" s="56"/>
      <c r="AJ156" s="117" t="str">
        <f t="shared" si="180"/>
        <v/>
      </c>
      <c r="AK156" s="20"/>
      <c r="AL156" s="142"/>
      <c r="AM156" s="146"/>
      <c r="AN156" s="178"/>
      <c r="AO156" s="147"/>
      <c r="AP156" s="56"/>
      <c r="AQ156" s="117" t="str">
        <f t="shared" si="181"/>
        <v/>
      </c>
      <c r="AR156" s="20"/>
      <c r="AS156" s="142"/>
      <c r="AT156" s="146"/>
      <c r="AU156" s="178"/>
      <c r="AV156" s="147"/>
      <c r="AW156" s="56"/>
      <c r="AX156" s="117" t="str">
        <f t="shared" si="182"/>
        <v/>
      </c>
      <c r="AY156" s="20"/>
      <c r="AZ156" s="142"/>
      <c r="BA156" s="146"/>
      <c r="BB156" s="178"/>
      <c r="BC156" s="147"/>
      <c r="BD156" s="56"/>
      <c r="BE156" s="117" t="str">
        <f t="shared" si="183"/>
        <v/>
      </c>
      <c r="BF156" s="20"/>
      <c r="BG156" s="142"/>
      <c r="BH156" s="146"/>
      <c r="BI156" s="178"/>
      <c r="BJ156" s="147"/>
      <c r="BK156" s="56"/>
      <c r="BL156" s="117" t="str">
        <f t="shared" si="184"/>
        <v/>
      </c>
      <c r="BM156" s="16"/>
      <c r="BN156" s="16"/>
      <c r="BO156" s="16"/>
      <c r="BP156" s="16"/>
      <c r="BQ156" s="16"/>
      <c r="BR156" s="16"/>
      <c r="BS156" s="16"/>
      <c r="BT156" s="16"/>
      <c r="BU156" s="16"/>
      <c r="BV156" s="16"/>
      <c r="BW156" s="16"/>
      <c r="BX156" s="16"/>
      <c r="BY156" s="16"/>
    </row>
    <row r="157" spans="1:77" outlineLevel="1" x14ac:dyDescent="0.25">
      <c r="A157" s="41"/>
      <c r="B157" s="138"/>
      <c r="C157" s="114"/>
      <c r="D157" s="112" t="str">
        <f t="shared" si="174"/>
        <v/>
      </c>
      <c r="E157" s="112" t="str">
        <f t="shared" si="174"/>
        <v/>
      </c>
      <c r="F157" s="112" t="str">
        <f t="shared" si="174"/>
        <v/>
      </c>
      <c r="G157" s="112" t="str">
        <f t="shared" si="175"/>
        <v/>
      </c>
      <c r="H157" s="113" t="str">
        <f t="shared" si="176"/>
        <v/>
      </c>
      <c r="I157" s="20"/>
      <c r="J157" s="142"/>
      <c r="K157" s="146"/>
      <c r="L157" s="178"/>
      <c r="M157" s="147"/>
      <c r="N157" s="56"/>
      <c r="O157" s="117" t="str">
        <f t="shared" si="177"/>
        <v/>
      </c>
      <c r="P157" s="20"/>
      <c r="Q157" s="142"/>
      <c r="R157" s="146"/>
      <c r="S157" s="178"/>
      <c r="T157" s="147"/>
      <c r="U157" s="56"/>
      <c r="V157" s="117" t="str">
        <f t="shared" si="178"/>
        <v/>
      </c>
      <c r="W157" s="20"/>
      <c r="X157" s="142"/>
      <c r="Y157" s="146"/>
      <c r="Z157" s="178"/>
      <c r="AA157" s="147"/>
      <c r="AB157" s="56"/>
      <c r="AC157" s="117" t="str">
        <f t="shared" si="179"/>
        <v/>
      </c>
      <c r="AD157" s="20"/>
      <c r="AE157" s="142"/>
      <c r="AF157" s="146"/>
      <c r="AG157" s="178"/>
      <c r="AH157" s="147"/>
      <c r="AI157" s="56"/>
      <c r="AJ157" s="117" t="str">
        <f t="shared" si="180"/>
        <v/>
      </c>
      <c r="AK157" s="20"/>
      <c r="AL157" s="142"/>
      <c r="AM157" s="146"/>
      <c r="AN157" s="178"/>
      <c r="AO157" s="147"/>
      <c r="AP157" s="56"/>
      <c r="AQ157" s="117" t="str">
        <f t="shared" si="181"/>
        <v/>
      </c>
      <c r="AR157" s="20"/>
      <c r="AS157" s="142"/>
      <c r="AT157" s="146"/>
      <c r="AU157" s="178"/>
      <c r="AV157" s="147"/>
      <c r="AW157" s="56"/>
      <c r="AX157" s="117" t="str">
        <f t="shared" si="182"/>
        <v/>
      </c>
      <c r="AY157" s="20"/>
      <c r="AZ157" s="142"/>
      <c r="BA157" s="146"/>
      <c r="BB157" s="178"/>
      <c r="BC157" s="147"/>
      <c r="BD157" s="56"/>
      <c r="BE157" s="117" t="str">
        <f t="shared" si="183"/>
        <v/>
      </c>
      <c r="BF157" s="20"/>
      <c r="BG157" s="142"/>
      <c r="BH157" s="146"/>
      <c r="BI157" s="178"/>
      <c r="BJ157" s="147"/>
      <c r="BK157" s="56"/>
      <c r="BL157" s="117" t="str">
        <f t="shared" si="184"/>
        <v/>
      </c>
      <c r="BM157" s="16"/>
      <c r="BN157" s="16"/>
      <c r="BO157" s="16"/>
      <c r="BP157" s="16"/>
      <c r="BQ157" s="16"/>
      <c r="BR157" s="16"/>
      <c r="BS157" s="16"/>
      <c r="BT157" s="16"/>
      <c r="BU157" s="16"/>
      <c r="BV157" s="16"/>
      <c r="BW157" s="16"/>
      <c r="BX157" s="16"/>
      <c r="BY157" s="16"/>
    </row>
    <row r="158" spans="1:77" ht="13" outlineLevel="1" thickBot="1" x14ac:dyDescent="0.3">
      <c r="A158" s="44"/>
      <c r="B158" s="137"/>
      <c r="C158" s="115"/>
      <c r="D158" s="116" t="str">
        <f t="shared" si="174"/>
        <v/>
      </c>
      <c r="E158" s="116" t="str">
        <f t="shared" si="174"/>
        <v/>
      </c>
      <c r="F158" s="116" t="str">
        <f t="shared" si="174"/>
        <v/>
      </c>
      <c r="G158" s="116" t="str">
        <f t="shared" si="175"/>
        <v/>
      </c>
      <c r="H158" s="113" t="str">
        <f t="shared" si="176"/>
        <v/>
      </c>
      <c r="I158" s="20"/>
      <c r="J158" s="152"/>
      <c r="K158" s="148"/>
      <c r="L158" s="179"/>
      <c r="M158" s="147"/>
      <c r="N158" s="57"/>
      <c r="O158" s="117" t="str">
        <f t="shared" si="177"/>
        <v/>
      </c>
      <c r="P158" s="20"/>
      <c r="Q158" s="152"/>
      <c r="R158" s="148"/>
      <c r="S158" s="179"/>
      <c r="T158" s="147"/>
      <c r="U158" s="57"/>
      <c r="V158" s="117" t="str">
        <f t="shared" si="178"/>
        <v/>
      </c>
      <c r="W158" s="20"/>
      <c r="X158" s="152"/>
      <c r="Y158" s="148"/>
      <c r="Z158" s="179"/>
      <c r="AA158" s="147"/>
      <c r="AB158" s="57"/>
      <c r="AC158" s="117" t="str">
        <f t="shared" si="179"/>
        <v/>
      </c>
      <c r="AD158" s="20"/>
      <c r="AE158" s="152"/>
      <c r="AF158" s="148"/>
      <c r="AG158" s="179"/>
      <c r="AH158" s="147"/>
      <c r="AI158" s="57"/>
      <c r="AJ158" s="117" t="str">
        <f t="shared" si="180"/>
        <v/>
      </c>
      <c r="AK158" s="20"/>
      <c r="AL158" s="152"/>
      <c r="AM158" s="148"/>
      <c r="AN158" s="179"/>
      <c r="AO158" s="147"/>
      <c r="AP158" s="57"/>
      <c r="AQ158" s="117" t="str">
        <f t="shared" si="181"/>
        <v/>
      </c>
      <c r="AR158" s="20"/>
      <c r="AS158" s="152"/>
      <c r="AT158" s="148"/>
      <c r="AU158" s="179"/>
      <c r="AV158" s="147"/>
      <c r="AW158" s="57"/>
      <c r="AX158" s="117" t="str">
        <f t="shared" si="182"/>
        <v/>
      </c>
      <c r="AY158" s="20"/>
      <c r="AZ158" s="152"/>
      <c r="BA158" s="148"/>
      <c r="BB158" s="179"/>
      <c r="BC158" s="147"/>
      <c r="BD158" s="57"/>
      <c r="BE158" s="117" t="str">
        <f t="shared" si="183"/>
        <v/>
      </c>
      <c r="BF158" s="20"/>
      <c r="BG158" s="152"/>
      <c r="BH158" s="148"/>
      <c r="BI158" s="179"/>
      <c r="BJ158" s="147"/>
      <c r="BK158" s="57"/>
      <c r="BL158" s="117" t="str">
        <f t="shared" si="184"/>
        <v/>
      </c>
      <c r="BM158" s="16"/>
      <c r="BN158" s="16"/>
      <c r="BO158" s="16"/>
      <c r="BP158" s="16"/>
      <c r="BQ158" s="16"/>
      <c r="BR158" s="16"/>
      <c r="BS158" s="16"/>
      <c r="BT158" s="16"/>
      <c r="BU158" s="16"/>
      <c r="BV158" s="16"/>
      <c r="BW158" s="16"/>
      <c r="BX158" s="16"/>
      <c r="BY158" s="16"/>
    </row>
    <row r="159" spans="1:77" ht="13.5" outlineLevel="1" thickBot="1" x14ac:dyDescent="0.35">
      <c r="A159" s="53" t="s">
        <v>22</v>
      </c>
      <c r="B159" s="89"/>
      <c r="C159" s="89"/>
      <c r="D159" s="48">
        <f>SUM(D153:D158)</f>
        <v>0</v>
      </c>
      <c r="E159" s="48">
        <f>SUM(E153:E158)</f>
        <v>0</v>
      </c>
      <c r="F159" s="48">
        <f>SUM(F153:F158)</f>
        <v>0</v>
      </c>
      <c r="G159" s="48">
        <f>SUM(G153:G158)</f>
        <v>0</v>
      </c>
      <c r="H159" s="171" t="str">
        <f>IFERROR((F159-D159)/D159,"")</f>
        <v/>
      </c>
      <c r="I159" s="22"/>
      <c r="J159" s="58"/>
      <c r="K159" s="153">
        <f>SUM(K153:K158)</f>
        <v>0</v>
      </c>
      <c r="L159" s="59">
        <f>SUM(L153:L158)</f>
        <v>0</v>
      </c>
      <c r="M159" s="48">
        <f>SUM(M153:M158)</f>
        <v>0</v>
      </c>
      <c r="N159" s="48">
        <f>SUM(N153:N158)</f>
        <v>0</v>
      </c>
      <c r="O159" s="67" t="str">
        <f>IFERROR((M159-K159)/K159,"")</f>
        <v/>
      </c>
      <c r="P159" s="22"/>
      <c r="Q159" s="58"/>
      <c r="R159" s="153">
        <f>SUM(R153:R158)</f>
        <v>0</v>
      </c>
      <c r="S159" s="59">
        <f>SUM(S153:S158)</f>
        <v>0</v>
      </c>
      <c r="T159" s="48">
        <f>SUM(T153:T158)</f>
        <v>0</v>
      </c>
      <c r="U159" s="48">
        <f>SUM(U153:U158)</f>
        <v>0</v>
      </c>
      <c r="V159" s="67" t="str">
        <f>IFERROR((T159-R159)/R159,"")</f>
        <v/>
      </c>
      <c r="W159" s="22"/>
      <c r="X159" s="58"/>
      <c r="Y159" s="153">
        <f>SUM(Y153:Y158)</f>
        <v>0</v>
      </c>
      <c r="Z159" s="59">
        <f>SUM(Z153:Z158)</f>
        <v>0</v>
      </c>
      <c r="AA159" s="48">
        <f>SUM(AA153:AA158)</f>
        <v>0</v>
      </c>
      <c r="AB159" s="48">
        <f>SUM(AB153:AB158)</f>
        <v>0</v>
      </c>
      <c r="AC159" s="67" t="str">
        <f>IFERROR((AA159-Y159)/Y159,"")</f>
        <v/>
      </c>
      <c r="AD159" s="22"/>
      <c r="AE159" s="58"/>
      <c r="AF159" s="153">
        <f>SUM(AF153:AF158)</f>
        <v>0</v>
      </c>
      <c r="AG159" s="59">
        <f>SUM(AG153:AG158)</f>
        <v>0</v>
      </c>
      <c r="AH159" s="48">
        <f>SUM(AH153:AH158)</f>
        <v>0</v>
      </c>
      <c r="AI159" s="48">
        <f>SUM(AI153:AI158)</f>
        <v>0</v>
      </c>
      <c r="AJ159" s="67" t="str">
        <f>IFERROR((AH159-AF159)/AF159,"")</f>
        <v/>
      </c>
      <c r="AK159" s="22"/>
      <c r="AL159" s="58"/>
      <c r="AM159" s="153">
        <f>SUM(AM153:AM158)</f>
        <v>0</v>
      </c>
      <c r="AN159" s="59">
        <f>SUM(AN153:AN158)</f>
        <v>0</v>
      </c>
      <c r="AO159" s="48">
        <f>SUM(AO153:AO158)</f>
        <v>0</v>
      </c>
      <c r="AP159" s="48">
        <f>SUM(AP153:AP158)</f>
        <v>0</v>
      </c>
      <c r="AQ159" s="67" t="str">
        <f>IFERROR((AO159-AM159)/AM159,"")</f>
        <v/>
      </c>
      <c r="AR159" s="22"/>
      <c r="AS159" s="58"/>
      <c r="AT159" s="153">
        <f>SUM(AT153:AT158)</f>
        <v>0</v>
      </c>
      <c r="AU159" s="59">
        <f>SUM(AU153:AU158)</f>
        <v>0</v>
      </c>
      <c r="AV159" s="48">
        <f>SUM(AV153:AV158)</f>
        <v>0</v>
      </c>
      <c r="AW159" s="48">
        <f>SUM(AW153:AW158)</f>
        <v>0</v>
      </c>
      <c r="AX159" s="67" t="str">
        <f>IFERROR((AV159-AT159)/AT159,"")</f>
        <v/>
      </c>
      <c r="AY159" s="22"/>
      <c r="AZ159" s="58"/>
      <c r="BA159" s="153">
        <f>SUM(BA153:BA158)</f>
        <v>0</v>
      </c>
      <c r="BB159" s="59">
        <f>SUM(BB153:BB158)</f>
        <v>0</v>
      </c>
      <c r="BC159" s="48">
        <f>SUM(BC153:BC158)</f>
        <v>0</v>
      </c>
      <c r="BD159" s="48">
        <f>SUM(BD153:BD158)</f>
        <v>0</v>
      </c>
      <c r="BE159" s="67" t="str">
        <f>IFERROR((BC159-BA159)/BA159,"")</f>
        <v/>
      </c>
      <c r="BF159" s="22"/>
      <c r="BG159" s="58"/>
      <c r="BH159" s="153">
        <f>SUM(BH153:BH158)</f>
        <v>0</v>
      </c>
      <c r="BI159" s="59">
        <f>SUM(BI153:BI158)</f>
        <v>0</v>
      </c>
      <c r="BJ159" s="48">
        <f>SUM(BJ153:BJ158)</f>
        <v>0</v>
      </c>
      <c r="BK159" s="48">
        <f>SUM(BK153:BK158)</f>
        <v>0</v>
      </c>
      <c r="BL159" s="67" t="str">
        <f>IFERROR((BJ159-BH159)/BH159,"")</f>
        <v/>
      </c>
      <c r="BM159" s="16"/>
      <c r="BN159" s="16"/>
      <c r="BO159" s="16"/>
      <c r="BP159" s="16"/>
      <c r="BQ159" s="16"/>
      <c r="BR159" s="16"/>
      <c r="BS159" s="16"/>
      <c r="BT159" s="16"/>
      <c r="BU159" s="16"/>
      <c r="BV159" s="16"/>
      <c r="BW159" s="16"/>
      <c r="BX159" s="16"/>
      <c r="BY159" s="16"/>
    </row>
    <row r="160" spans="1:77" ht="13.5" outlineLevel="1" thickBot="1" x14ac:dyDescent="0.35">
      <c r="A160" s="49"/>
      <c r="B160" s="22"/>
      <c r="C160" s="22"/>
      <c r="D160" s="37"/>
      <c r="E160" s="37"/>
      <c r="F160" s="37"/>
      <c r="G160" s="37"/>
      <c r="H160" s="19"/>
      <c r="I160" s="22"/>
      <c r="J160" s="22"/>
      <c r="K160" s="52"/>
      <c r="L160" s="52"/>
      <c r="M160" s="52"/>
      <c r="N160" s="52"/>
      <c r="O160" s="51"/>
      <c r="P160" s="22"/>
      <c r="Q160" s="22"/>
      <c r="R160" s="52"/>
      <c r="S160" s="52"/>
      <c r="T160" s="52"/>
      <c r="U160" s="52"/>
      <c r="V160" s="51"/>
      <c r="W160" s="22"/>
      <c r="X160" s="22"/>
      <c r="Y160" s="52"/>
      <c r="Z160" s="52"/>
      <c r="AA160" s="52"/>
      <c r="AB160" s="52"/>
      <c r="AC160" s="51"/>
      <c r="AD160" s="22"/>
      <c r="AE160" s="22"/>
      <c r="AF160" s="52"/>
      <c r="AG160" s="52"/>
      <c r="AH160" s="52"/>
      <c r="AI160" s="52"/>
      <c r="AJ160" s="51"/>
      <c r="AK160" s="22"/>
      <c r="AL160" s="22"/>
      <c r="AM160" s="52"/>
      <c r="AN160" s="52"/>
      <c r="AO160" s="52"/>
      <c r="AP160" s="52"/>
      <c r="AQ160" s="51"/>
      <c r="AR160" s="22"/>
      <c r="AS160" s="22"/>
      <c r="AT160" s="52"/>
      <c r="AU160" s="52"/>
      <c r="AV160" s="52"/>
      <c r="AW160" s="52"/>
      <c r="AX160" s="51"/>
      <c r="AY160" s="22"/>
      <c r="AZ160" s="22"/>
      <c r="BA160" s="52"/>
      <c r="BB160" s="52"/>
      <c r="BC160" s="52"/>
      <c r="BD160" s="52"/>
      <c r="BE160" s="51"/>
      <c r="BF160" s="22"/>
      <c r="BG160" s="22"/>
      <c r="BH160" s="52"/>
      <c r="BI160" s="52"/>
      <c r="BJ160" s="52"/>
      <c r="BK160" s="52"/>
      <c r="BL160" s="51"/>
      <c r="BM160" s="16"/>
      <c r="BN160" s="16"/>
      <c r="BO160" s="16"/>
      <c r="BP160" s="16"/>
      <c r="BQ160" s="16"/>
      <c r="BR160" s="16"/>
      <c r="BS160" s="16"/>
      <c r="BT160" s="16"/>
      <c r="BU160" s="16"/>
      <c r="BV160" s="16"/>
      <c r="BW160" s="16"/>
      <c r="BX160" s="16"/>
      <c r="BY160" s="16"/>
    </row>
    <row r="161" spans="1:77" ht="13.5" outlineLevel="1" thickBot="1" x14ac:dyDescent="0.35">
      <c r="A161" s="64" t="s">
        <v>23</v>
      </c>
      <c r="B161" s="129"/>
      <c r="C161" s="149">
        <f>C150+C159</f>
        <v>0</v>
      </c>
      <c r="D161" s="133">
        <f>D150+D159</f>
        <v>0</v>
      </c>
      <c r="E161" s="73">
        <f>E150+E159</f>
        <v>0</v>
      </c>
      <c r="F161" s="73">
        <f>F150+F159</f>
        <v>0</v>
      </c>
      <c r="G161" s="73">
        <f>G150+G159</f>
        <v>0</v>
      </c>
      <c r="H161" s="134" t="str">
        <f>IFERROR((F161-D161)/D161,"")</f>
        <v/>
      </c>
      <c r="I161" s="22"/>
      <c r="J161" s="143">
        <f>J150</f>
        <v>0</v>
      </c>
      <c r="K161" s="74">
        <f>K150+K159</f>
        <v>0</v>
      </c>
      <c r="L161" s="75">
        <f>L150+L159</f>
        <v>0</v>
      </c>
      <c r="M161" s="69">
        <f>M150+M159</f>
        <v>0</v>
      </c>
      <c r="N161" s="75">
        <f>N150+N159</f>
        <v>0</v>
      </c>
      <c r="O161" s="68" t="str">
        <f>IFERROR((M161-K161)/K161,"")</f>
        <v/>
      </c>
      <c r="P161" s="22"/>
      <c r="Q161" s="143">
        <f>Q150</f>
        <v>0</v>
      </c>
      <c r="R161" s="74">
        <f>R150+R159</f>
        <v>0</v>
      </c>
      <c r="S161" s="75">
        <f>S150+S159</f>
        <v>0</v>
      </c>
      <c r="T161" s="69">
        <f>T150+T159</f>
        <v>0</v>
      </c>
      <c r="U161" s="75">
        <f>U150+U159</f>
        <v>0</v>
      </c>
      <c r="V161" s="68" t="str">
        <f>IFERROR((T161-R161)/R161,"")</f>
        <v/>
      </c>
      <c r="W161" s="22"/>
      <c r="X161" s="143">
        <f>X150</f>
        <v>0</v>
      </c>
      <c r="Y161" s="74">
        <f>Y150+Y159</f>
        <v>0</v>
      </c>
      <c r="Z161" s="75">
        <f>Z150+Z159</f>
        <v>0</v>
      </c>
      <c r="AA161" s="69">
        <f>AA150+AA159</f>
        <v>0</v>
      </c>
      <c r="AB161" s="75">
        <f>AB150+AB159</f>
        <v>0</v>
      </c>
      <c r="AC161" s="68" t="str">
        <f>IFERROR((AA161-Y161)/Y161,"")</f>
        <v/>
      </c>
      <c r="AD161" s="22"/>
      <c r="AE161" s="143">
        <f>AE150</f>
        <v>0</v>
      </c>
      <c r="AF161" s="74">
        <f>AF150+AF159</f>
        <v>0</v>
      </c>
      <c r="AG161" s="75">
        <f>AG150+AG159</f>
        <v>0</v>
      </c>
      <c r="AH161" s="69">
        <f>AH150+AH159</f>
        <v>0</v>
      </c>
      <c r="AI161" s="75">
        <f>AI150+AI159</f>
        <v>0</v>
      </c>
      <c r="AJ161" s="68" t="str">
        <f>IFERROR((AH161-AF161)/AF161,"")</f>
        <v/>
      </c>
      <c r="AK161" s="22"/>
      <c r="AL161" s="143">
        <f>AL150</f>
        <v>0</v>
      </c>
      <c r="AM161" s="74">
        <f>AM150+AM159</f>
        <v>0</v>
      </c>
      <c r="AN161" s="75">
        <f>AN150+AN159</f>
        <v>0</v>
      </c>
      <c r="AO161" s="69">
        <f>AO150+AO159</f>
        <v>0</v>
      </c>
      <c r="AP161" s="75">
        <f>AP150+AP159</f>
        <v>0</v>
      </c>
      <c r="AQ161" s="68" t="str">
        <f>IFERROR((AO161-AM161)/AM161,"")</f>
        <v/>
      </c>
      <c r="AR161" s="22"/>
      <c r="AS161" s="143">
        <f>AS150</f>
        <v>0</v>
      </c>
      <c r="AT161" s="74">
        <f>AT150+AT159</f>
        <v>0</v>
      </c>
      <c r="AU161" s="75">
        <f>AU150+AU159</f>
        <v>0</v>
      </c>
      <c r="AV161" s="69">
        <f>AV150+AV159</f>
        <v>0</v>
      </c>
      <c r="AW161" s="75">
        <f>AW150+AW159</f>
        <v>0</v>
      </c>
      <c r="AX161" s="68" t="str">
        <f>IFERROR((AV161-AT161)/AT161,"")</f>
        <v/>
      </c>
      <c r="AY161" s="22"/>
      <c r="AZ161" s="143">
        <f>AZ150</f>
        <v>0</v>
      </c>
      <c r="BA161" s="74">
        <f>BA150+BA159</f>
        <v>0</v>
      </c>
      <c r="BB161" s="75">
        <f>BB150+BB159</f>
        <v>0</v>
      </c>
      <c r="BC161" s="69">
        <f>BC150+BC159</f>
        <v>0</v>
      </c>
      <c r="BD161" s="75">
        <f>BD150+BD159</f>
        <v>0</v>
      </c>
      <c r="BE161" s="68" t="str">
        <f>IFERROR((BC161-BA161)/BA161,"")</f>
        <v/>
      </c>
      <c r="BF161" s="22"/>
      <c r="BG161" s="143">
        <f>BG150</f>
        <v>0</v>
      </c>
      <c r="BH161" s="74">
        <f>BH150+BH159</f>
        <v>0</v>
      </c>
      <c r="BI161" s="75">
        <f>BI150+BI159</f>
        <v>0</v>
      </c>
      <c r="BJ161" s="69">
        <f>BJ150+BJ159</f>
        <v>0</v>
      </c>
      <c r="BK161" s="75">
        <f>BK150+BK159</f>
        <v>0</v>
      </c>
      <c r="BL161" s="68" t="str">
        <f>IFERROR((BJ161-BH161)/BH161,"")</f>
        <v/>
      </c>
      <c r="BM161" s="16"/>
      <c r="BN161" s="16"/>
      <c r="BO161" s="16"/>
      <c r="BP161" s="16"/>
      <c r="BQ161" s="16"/>
      <c r="BR161" s="16"/>
      <c r="BS161" s="16"/>
      <c r="BT161" s="16"/>
      <c r="BU161" s="16"/>
      <c r="BV161" s="16"/>
      <c r="BW161" s="16"/>
      <c r="BX161" s="16"/>
      <c r="BY161" s="16"/>
    </row>
    <row r="162" spans="1:77" ht="13.5" outlineLevel="1" thickBot="1" x14ac:dyDescent="0.35">
      <c r="A162" s="64" t="s">
        <v>24</v>
      </c>
      <c r="B162" s="129"/>
      <c r="C162" s="71" t="str" cm="1">
        <f t="array" ref="C162">IFERROR(INDEX(Virksomhedsstørrelse!$C$21:$C$25,MATCH(A136,Virksomhedsstørrelse!$A$21:$A$25,0),0),"")</f>
        <v/>
      </c>
      <c r="D162" s="139"/>
      <c r="E162" s="71"/>
      <c r="F162" s="71"/>
      <c r="G162" s="71"/>
      <c r="H162" s="72"/>
      <c r="I162" s="22"/>
      <c r="J162" s="70" t="str">
        <f>$C162</f>
        <v/>
      </c>
      <c r="K162" s="144"/>
      <c r="L162" s="71"/>
      <c r="M162" s="71"/>
      <c r="N162" s="71"/>
      <c r="O162" s="72"/>
      <c r="P162" s="22"/>
      <c r="Q162" s="70" t="str">
        <f>$C162</f>
        <v/>
      </c>
      <c r="R162" s="144"/>
      <c r="S162" s="71"/>
      <c r="T162" s="71"/>
      <c r="U162" s="71"/>
      <c r="V162" s="72"/>
      <c r="W162" s="22"/>
      <c r="X162" s="70" t="str">
        <f>$C162</f>
        <v/>
      </c>
      <c r="Y162" s="144"/>
      <c r="Z162" s="71"/>
      <c r="AA162" s="71"/>
      <c r="AB162" s="71"/>
      <c r="AC162" s="72"/>
      <c r="AD162" s="22"/>
      <c r="AE162" s="70" t="str">
        <f>$C162</f>
        <v/>
      </c>
      <c r="AF162" s="144"/>
      <c r="AG162" s="71"/>
      <c r="AH162" s="71"/>
      <c r="AI162" s="71"/>
      <c r="AJ162" s="72"/>
      <c r="AK162" s="22"/>
      <c r="AL162" s="70" t="str">
        <f>$C162</f>
        <v/>
      </c>
      <c r="AM162" s="144"/>
      <c r="AN162" s="71"/>
      <c r="AO162" s="71"/>
      <c r="AP162" s="71"/>
      <c r="AQ162" s="72"/>
      <c r="AR162" s="22"/>
      <c r="AS162" s="70" t="str">
        <f>$C162</f>
        <v/>
      </c>
      <c r="AT162" s="144"/>
      <c r="AU162" s="71"/>
      <c r="AV162" s="71"/>
      <c r="AW162" s="71"/>
      <c r="AX162" s="72"/>
      <c r="AY162" s="22"/>
      <c r="AZ162" s="70" t="str">
        <f>$C162</f>
        <v/>
      </c>
      <c r="BA162" s="144"/>
      <c r="BB162" s="71"/>
      <c r="BC162" s="71"/>
      <c r="BD162" s="71"/>
      <c r="BE162" s="72"/>
      <c r="BF162" s="22"/>
      <c r="BG162" s="70" t="str">
        <f>$C162</f>
        <v/>
      </c>
      <c r="BH162" s="144"/>
      <c r="BI162" s="71"/>
      <c r="BJ162" s="71"/>
      <c r="BK162" s="71"/>
      <c r="BL162" s="72"/>
      <c r="BM162" s="16"/>
      <c r="BN162" s="16"/>
      <c r="BO162" s="16"/>
      <c r="BP162" s="16"/>
      <c r="BQ162" s="16"/>
      <c r="BR162" s="16"/>
      <c r="BS162" s="16"/>
      <c r="BT162" s="16"/>
      <c r="BU162" s="16"/>
      <c r="BV162" s="16"/>
      <c r="BW162" s="16"/>
      <c r="BX162" s="16"/>
      <c r="BY162" s="16"/>
    </row>
    <row r="163" spans="1:77" ht="13.5" outlineLevel="1" thickBot="1" x14ac:dyDescent="0.35">
      <c r="A163" s="64" t="s">
        <v>10</v>
      </c>
      <c r="B163" s="129"/>
      <c r="C163" s="89"/>
      <c r="D163" s="130" t="str">
        <f>IFERROR(D161*C162,"")</f>
        <v/>
      </c>
      <c r="E163" s="172" t="str">
        <f>IFERROR(E161*C162,"")</f>
        <v/>
      </c>
      <c r="F163" s="73" t="str">
        <f>IFERROR(F161*C162,"")</f>
        <v/>
      </c>
      <c r="G163" s="131" t="s">
        <v>72</v>
      </c>
      <c r="H163" s="140" t="str">
        <f>IFERROR(F163-D163,"")</f>
        <v/>
      </c>
      <c r="I163" s="22"/>
      <c r="J163" s="64"/>
      <c r="K163" s="47" t="str">
        <f>IFERROR(K161*J162,"")</f>
        <v/>
      </c>
      <c r="L163" s="48" t="str">
        <f>IFERROR(L161*J162,"")</f>
        <v/>
      </c>
      <c r="M163" s="48" t="str">
        <f>IFERROR(M161*J162,"")</f>
        <v/>
      </c>
      <c r="N163" s="131" t="s">
        <v>72</v>
      </c>
      <c r="O163" s="132" t="str">
        <f>IFERROR(M163-K163,"")</f>
        <v/>
      </c>
      <c r="P163" s="22"/>
      <c r="Q163" s="64"/>
      <c r="R163" s="47" t="str">
        <f>IFERROR(R161*Q162,"")</f>
        <v/>
      </c>
      <c r="S163" s="48" t="str">
        <f>IFERROR(S161*Q162,"")</f>
        <v/>
      </c>
      <c r="T163" s="48" t="str">
        <f>IFERROR(T161*Q162,"")</f>
        <v/>
      </c>
      <c r="U163" s="131" t="s">
        <v>72</v>
      </c>
      <c r="V163" s="132" t="str">
        <f>IFERROR(T163-R163,"")</f>
        <v/>
      </c>
      <c r="W163" s="22"/>
      <c r="X163" s="64"/>
      <c r="Y163" s="47" t="str">
        <f>IFERROR(Y161*X162,"")</f>
        <v/>
      </c>
      <c r="Z163" s="48" t="str">
        <f>IFERROR(Z161*X162,"")</f>
        <v/>
      </c>
      <c r="AA163" s="48" t="str">
        <f>IFERROR(AA161*X162,"")</f>
        <v/>
      </c>
      <c r="AB163" s="131" t="s">
        <v>72</v>
      </c>
      <c r="AC163" s="132" t="str">
        <f>IFERROR(AA163-Y163,"")</f>
        <v/>
      </c>
      <c r="AD163" s="22"/>
      <c r="AE163" s="64"/>
      <c r="AF163" s="47" t="str">
        <f>IFERROR(AF161*AE162,"")</f>
        <v/>
      </c>
      <c r="AG163" s="48" t="str">
        <f>IFERROR(AG161*AE162,"")</f>
        <v/>
      </c>
      <c r="AH163" s="48" t="str">
        <f>IFERROR(AH161*AE162,"")</f>
        <v/>
      </c>
      <c r="AI163" s="131" t="s">
        <v>72</v>
      </c>
      <c r="AJ163" s="132" t="str">
        <f>IFERROR(AH163-AF163,"")</f>
        <v/>
      </c>
      <c r="AK163" s="22"/>
      <c r="AL163" s="64"/>
      <c r="AM163" s="47" t="str">
        <f>IFERROR(AM161*AL162,"")</f>
        <v/>
      </c>
      <c r="AN163" s="48" t="str">
        <f>IFERROR(AN161*AL162,"")</f>
        <v/>
      </c>
      <c r="AO163" s="48" t="str">
        <f>IFERROR(AO161*AL162,"")</f>
        <v/>
      </c>
      <c r="AP163" s="131" t="s">
        <v>72</v>
      </c>
      <c r="AQ163" s="132" t="str">
        <f>IFERROR(AO163-AM163,"")</f>
        <v/>
      </c>
      <c r="AR163" s="22"/>
      <c r="AS163" s="64"/>
      <c r="AT163" s="47" t="str">
        <f>IFERROR(AT161*AS162,"")</f>
        <v/>
      </c>
      <c r="AU163" s="48" t="str">
        <f>IFERROR(AU161*AS162,"")</f>
        <v/>
      </c>
      <c r="AV163" s="48" t="str">
        <f>IFERROR(AV161*AS162,"")</f>
        <v/>
      </c>
      <c r="AW163" s="131" t="s">
        <v>72</v>
      </c>
      <c r="AX163" s="132" t="str">
        <f>IFERROR(AV163-AT163,"")</f>
        <v/>
      </c>
      <c r="AY163" s="22"/>
      <c r="AZ163" s="64"/>
      <c r="BA163" s="47" t="str">
        <f>IFERROR(BA161*AZ162,"")</f>
        <v/>
      </c>
      <c r="BB163" s="48" t="str">
        <f>IFERROR(BB161*AZ162,"")</f>
        <v/>
      </c>
      <c r="BC163" s="48" t="str">
        <f>IFERROR(BC161*AZ162,"")</f>
        <v/>
      </c>
      <c r="BD163" s="131" t="s">
        <v>72</v>
      </c>
      <c r="BE163" s="132" t="str">
        <f>IFERROR(BC163-BA163,"")</f>
        <v/>
      </c>
      <c r="BF163" s="22"/>
      <c r="BG163" s="64"/>
      <c r="BH163" s="47" t="str">
        <f>IFERROR(BH161*BG162,"")</f>
        <v/>
      </c>
      <c r="BI163" s="48" t="str">
        <f>IFERROR(BI161*BG162,"")</f>
        <v/>
      </c>
      <c r="BJ163" s="48" t="str">
        <f>IFERROR(BJ161*BG162,"")</f>
        <v/>
      </c>
      <c r="BK163" s="131" t="s">
        <v>72</v>
      </c>
      <c r="BL163" s="132" t="str">
        <f>IFERROR(BJ163-BH163,"")</f>
        <v/>
      </c>
      <c r="BM163" s="16"/>
      <c r="BN163" s="16"/>
      <c r="BO163" s="16"/>
      <c r="BP163" s="16"/>
      <c r="BQ163" s="16"/>
      <c r="BR163" s="16"/>
      <c r="BS163" s="16"/>
      <c r="BT163" s="16"/>
      <c r="BU163" s="16"/>
      <c r="BV163" s="16"/>
      <c r="BW163" s="16"/>
      <c r="BX163" s="16"/>
      <c r="BY163" s="16"/>
    </row>
    <row r="164" spans="1:77" ht="13" x14ac:dyDescent="0.3">
      <c r="A164" s="23" t="s">
        <v>25</v>
      </c>
      <c r="B164" s="23"/>
      <c r="C164" s="23"/>
      <c r="D164" s="23"/>
      <c r="E164" s="24" t="str">
        <f>IFERROR(H161+1,"")</f>
        <v/>
      </c>
      <c r="F164" s="24"/>
      <c r="G164" s="18">
        <v>1</v>
      </c>
      <c r="H164" s="24"/>
      <c r="I164" s="76">
        <f>IFERROR(E164-7.5%,17.5%)</f>
        <v>0.17499999999999999</v>
      </c>
      <c r="J164" s="76"/>
      <c r="K164" s="25"/>
      <c r="L164" s="27"/>
      <c r="M164" s="27"/>
      <c r="N164" s="27"/>
      <c r="O164" s="27"/>
      <c r="P164" s="60"/>
      <c r="Q164" s="76"/>
      <c r="R164" s="25"/>
      <c r="S164" s="27"/>
      <c r="T164" s="27"/>
      <c r="U164" s="27"/>
      <c r="V164" s="27"/>
      <c r="W164" s="60"/>
      <c r="X164" s="76"/>
      <c r="Y164" s="25"/>
      <c r="Z164" s="27"/>
      <c r="AA164" s="27"/>
      <c r="AB164" s="27"/>
      <c r="AC164" s="27"/>
      <c r="AD164" s="60"/>
      <c r="AE164" s="76"/>
      <c r="AF164" s="25"/>
      <c r="AG164" s="27"/>
      <c r="AH164" s="27"/>
      <c r="AI164" s="27"/>
      <c r="AJ164" s="27"/>
      <c r="AK164" s="60"/>
      <c r="AL164" s="76"/>
      <c r="AM164" s="25"/>
      <c r="AN164" s="27"/>
      <c r="AO164" s="27"/>
      <c r="AP164" s="27"/>
      <c r="AQ164" s="27"/>
      <c r="AR164" s="60"/>
      <c r="AS164" s="76"/>
      <c r="AT164" s="25"/>
      <c r="AU164" s="27"/>
      <c r="AV164" s="27"/>
      <c r="AW164" s="27"/>
      <c r="AX164" s="27"/>
      <c r="AY164" s="60"/>
      <c r="AZ164" s="76"/>
      <c r="BA164" s="25"/>
      <c r="BB164" s="27"/>
      <c r="BC164" s="27"/>
      <c r="BD164" s="27"/>
      <c r="BE164" s="27"/>
      <c r="BF164" s="60"/>
      <c r="BG164" s="76"/>
      <c r="BH164" s="25"/>
      <c r="BI164" s="27"/>
      <c r="BJ164" s="27"/>
      <c r="BK164" s="27"/>
      <c r="BL164" s="27"/>
      <c r="BM164" s="16"/>
      <c r="BN164" s="16"/>
      <c r="BO164" s="16"/>
      <c r="BP164" s="16"/>
      <c r="BQ164" s="16"/>
      <c r="BR164" s="16"/>
      <c r="BS164" s="16"/>
      <c r="BT164" s="16"/>
      <c r="BU164" s="16"/>
      <c r="BV164" s="16"/>
      <c r="BW164" s="16"/>
      <c r="BX164" s="16"/>
      <c r="BY164" s="16"/>
    </row>
    <row r="165" spans="1:77" ht="13" outlineLevel="1" thickBot="1" x14ac:dyDescent="0.3">
      <c r="A165" s="16"/>
      <c r="B165" s="16"/>
      <c r="C165" s="16"/>
      <c r="D165" s="16"/>
      <c r="E165" s="16"/>
      <c r="F165" s="16"/>
      <c r="G165" s="16"/>
      <c r="H165" s="16"/>
      <c r="K165" s="16"/>
      <c r="L165" s="16"/>
      <c r="M165" s="16"/>
      <c r="N165" s="16"/>
      <c r="O165" s="16"/>
      <c r="R165" s="16"/>
      <c r="S165" s="16"/>
      <c r="T165" s="16"/>
      <c r="U165" s="16"/>
      <c r="V165" s="16"/>
      <c r="Y165" s="16"/>
      <c r="Z165" s="16"/>
      <c r="AA165" s="16"/>
      <c r="AB165" s="16"/>
      <c r="AC165" s="16"/>
      <c r="AF165" s="16"/>
      <c r="AG165" s="16"/>
      <c r="AH165" s="16"/>
      <c r="AI165" s="16"/>
      <c r="AJ165" s="16"/>
      <c r="AM165" s="16"/>
      <c r="AN165" s="16"/>
      <c r="AO165" s="16"/>
      <c r="AP165" s="16"/>
      <c r="AQ165" s="16"/>
      <c r="AT165" s="16"/>
      <c r="AU165" s="16"/>
      <c r="AV165" s="16"/>
      <c r="AW165" s="16"/>
      <c r="AX165" s="16"/>
      <c r="BA165" s="16"/>
      <c r="BB165" s="16"/>
      <c r="BC165" s="16"/>
      <c r="BD165" s="16"/>
      <c r="BE165" s="16"/>
      <c r="BH165" s="16"/>
      <c r="BI165" s="16"/>
      <c r="BJ165" s="16"/>
      <c r="BK165" s="16"/>
      <c r="BL165" s="16"/>
      <c r="BM165" s="16"/>
      <c r="BN165" s="16"/>
      <c r="BO165" s="16"/>
      <c r="BP165" s="16"/>
      <c r="BQ165" s="16"/>
      <c r="BR165" s="16"/>
      <c r="BS165" s="16"/>
      <c r="BT165" s="16"/>
      <c r="BU165" s="16"/>
      <c r="BV165" s="16"/>
      <c r="BW165" s="16"/>
      <c r="BX165" s="16"/>
      <c r="BY165" s="16"/>
    </row>
    <row r="166" spans="1:77" ht="16" outlineLevel="1" thickBot="1" x14ac:dyDescent="0.35">
      <c r="A166" s="169" t="s">
        <v>26</v>
      </c>
      <c r="B166" s="87"/>
      <c r="C166" s="87"/>
      <c r="D166" s="16"/>
      <c r="E166" s="16"/>
      <c r="F166" s="16"/>
      <c r="G166" s="16"/>
      <c r="H166" s="16"/>
      <c r="K166" s="22"/>
      <c r="L166" s="22"/>
      <c r="M166" s="16"/>
      <c r="N166" s="22"/>
      <c r="O166" s="39"/>
      <c r="R166" s="22"/>
      <c r="S166" s="22"/>
      <c r="T166" s="16"/>
      <c r="U166" s="22"/>
      <c r="V166" s="39"/>
      <c r="Y166" s="22"/>
      <c r="Z166" s="22"/>
      <c r="AA166" s="16"/>
      <c r="AB166" s="22"/>
      <c r="AC166" s="39"/>
      <c r="AF166" s="22"/>
      <c r="AG166" s="22"/>
      <c r="AH166" s="16"/>
      <c r="AI166" s="22"/>
      <c r="AJ166" s="39"/>
      <c r="AM166" s="22"/>
      <c r="AN166" s="22"/>
      <c r="AO166" s="16"/>
      <c r="AP166" s="22"/>
      <c r="AQ166" s="39"/>
      <c r="AT166" s="22"/>
      <c r="AU166" s="22"/>
      <c r="AV166" s="16"/>
      <c r="AW166" s="22"/>
      <c r="AX166" s="39"/>
      <c r="BA166" s="22"/>
      <c r="BB166" s="22"/>
      <c r="BC166" s="16"/>
      <c r="BD166" s="22"/>
      <c r="BE166" s="39"/>
      <c r="BH166" s="22"/>
      <c r="BI166" s="22"/>
      <c r="BJ166" s="16"/>
      <c r="BK166" s="22"/>
      <c r="BL166" s="39"/>
      <c r="BM166" s="16"/>
      <c r="BN166" s="16"/>
      <c r="BO166" s="16"/>
      <c r="BP166" s="16"/>
      <c r="BQ166" s="16"/>
      <c r="BR166" s="16"/>
      <c r="BS166" s="16"/>
      <c r="BT166" s="16"/>
      <c r="BU166" s="16"/>
      <c r="BV166" s="16"/>
      <c r="BW166" s="16"/>
      <c r="BX166" s="16"/>
      <c r="BY166" s="16"/>
    </row>
    <row r="167" spans="1:77" ht="16" outlineLevel="1" thickBot="1" x14ac:dyDescent="0.35">
      <c r="A167" s="170" t="s">
        <v>11</v>
      </c>
      <c r="B167" s="128"/>
      <c r="C167" s="87"/>
      <c r="D167" s="40"/>
      <c r="E167" s="16"/>
      <c r="F167" s="16"/>
      <c r="G167" s="16"/>
      <c r="H167" s="16"/>
      <c r="J167" s="180" t="str">
        <f>IFERROR(M192/K192,"")</f>
        <v/>
      </c>
      <c r="K167" s="181"/>
      <c r="L167" s="181"/>
      <c r="M167" s="181"/>
      <c r="N167" s="181"/>
      <c r="O167" s="182"/>
      <c r="P167" s="23"/>
      <c r="Q167" s="180" t="str">
        <f>IFERROR(T192/R192,"")</f>
        <v/>
      </c>
      <c r="R167" s="181"/>
      <c r="S167" s="181"/>
      <c r="T167" s="181"/>
      <c r="U167" s="181"/>
      <c r="V167" s="182"/>
      <c r="X167" s="180" t="str">
        <f>IFERROR(AA192/Y192,"")</f>
        <v/>
      </c>
      <c r="Y167" s="181"/>
      <c r="Z167" s="181"/>
      <c r="AA167" s="181"/>
      <c r="AB167" s="181"/>
      <c r="AC167" s="182"/>
      <c r="AE167" s="180" t="str">
        <f>IFERROR(AH192/AF192,"")</f>
        <v/>
      </c>
      <c r="AF167" s="181"/>
      <c r="AG167" s="181"/>
      <c r="AH167" s="181"/>
      <c r="AI167" s="181"/>
      <c r="AJ167" s="182"/>
      <c r="AL167" s="180" t="str">
        <f>IFERROR(AO192/AM192,"")</f>
        <v/>
      </c>
      <c r="AM167" s="181"/>
      <c r="AN167" s="181"/>
      <c r="AO167" s="181"/>
      <c r="AP167" s="181"/>
      <c r="AQ167" s="182"/>
      <c r="AS167" s="180" t="str">
        <f>IFERROR(AV192/AT192,"")</f>
        <v/>
      </c>
      <c r="AT167" s="181"/>
      <c r="AU167" s="181"/>
      <c r="AV167" s="181"/>
      <c r="AW167" s="181"/>
      <c r="AX167" s="182"/>
      <c r="AZ167" s="180" t="str">
        <f>IFERROR(BC192/BA192,"")</f>
        <v/>
      </c>
      <c r="BA167" s="181"/>
      <c r="BB167" s="181"/>
      <c r="BC167" s="181"/>
      <c r="BD167" s="181"/>
      <c r="BE167" s="182"/>
      <c r="BG167" s="180" t="str">
        <f>IFERROR(BJ192/BH192,"")</f>
        <v/>
      </c>
      <c r="BH167" s="181"/>
      <c r="BI167" s="181"/>
      <c r="BJ167" s="181"/>
      <c r="BK167" s="181"/>
      <c r="BL167" s="182"/>
      <c r="BM167" s="16"/>
      <c r="BN167" s="16"/>
      <c r="BO167" s="16"/>
      <c r="BP167" s="16"/>
      <c r="BQ167" s="16"/>
      <c r="BR167" s="16"/>
      <c r="BS167" s="16"/>
      <c r="BT167" s="16"/>
      <c r="BU167" s="16"/>
      <c r="BV167" s="16"/>
      <c r="BW167" s="16"/>
      <c r="BX167" s="16"/>
      <c r="BY167" s="16"/>
    </row>
    <row r="168" spans="1:77" ht="16" outlineLevel="1" thickBot="1" x14ac:dyDescent="0.4">
      <c r="A168" s="77"/>
      <c r="B168" s="77"/>
      <c r="C168" s="77"/>
      <c r="D168" s="16"/>
      <c r="E168" s="16"/>
      <c r="F168" s="16"/>
      <c r="G168" s="16"/>
      <c r="H168" s="16"/>
      <c r="J168" s="183" t="s">
        <v>92</v>
      </c>
      <c r="K168" s="184"/>
      <c r="L168" s="184"/>
      <c r="M168" s="184"/>
      <c r="N168" s="184"/>
      <c r="O168" s="185"/>
      <c r="Q168" s="183" t="s">
        <v>92</v>
      </c>
      <c r="R168" s="184"/>
      <c r="S168" s="184"/>
      <c r="T168" s="184"/>
      <c r="U168" s="184"/>
      <c r="V168" s="185"/>
      <c r="X168" s="183" t="s">
        <v>92</v>
      </c>
      <c r="Y168" s="184"/>
      <c r="Z168" s="184"/>
      <c r="AA168" s="184"/>
      <c r="AB168" s="184"/>
      <c r="AC168" s="185"/>
      <c r="AE168" s="183" t="s">
        <v>92</v>
      </c>
      <c r="AF168" s="184"/>
      <c r="AG168" s="184"/>
      <c r="AH168" s="184"/>
      <c r="AI168" s="184"/>
      <c r="AJ168" s="185"/>
      <c r="AL168" s="183" t="s">
        <v>92</v>
      </c>
      <c r="AM168" s="184"/>
      <c r="AN168" s="184"/>
      <c r="AO168" s="184"/>
      <c r="AP168" s="184"/>
      <c r="AQ168" s="185"/>
      <c r="AS168" s="183" t="s">
        <v>92</v>
      </c>
      <c r="AT168" s="184"/>
      <c r="AU168" s="184"/>
      <c r="AV168" s="184"/>
      <c r="AW168" s="184"/>
      <c r="AX168" s="185"/>
      <c r="AZ168" s="183" t="s">
        <v>92</v>
      </c>
      <c r="BA168" s="184"/>
      <c r="BB168" s="184"/>
      <c r="BC168" s="184"/>
      <c r="BD168" s="184"/>
      <c r="BE168" s="185"/>
      <c r="BG168" s="183" t="s">
        <v>92</v>
      </c>
      <c r="BH168" s="184"/>
      <c r="BI168" s="184"/>
      <c r="BJ168" s="184"/>
      <c r="BK168" s="184"/>
      <c r="BL168" s="185"/>
      <c r="BM168" s="16"/>
      <c r="BN168" s="16"/>
      <c r="BO168" s="16"/>
      <c r="BP168" s="16"/>
      <c r="BQ168" s="16"/>
      <c r="BR168" s="16"/>
      <c r="BS168" s="16"/>
      <c r="BT168" s="16"/>
      <c r="BU168" s="16"/>
      <c r="BV168" s="16"/>
      <c r="BW168" s="16"/>
      <c r="BX168" s="16"/>
      <c r="BY168" s="16"/>
    </row>
    <row r="169" spans="1:77" ht="13.5" outlineLevel="1" thickBot="1" x14ac:dyDescent="0.35">
      <c r="A169" s="119" t="s">
        <v>12</v>
      </c>
      <c r="B169" s="124"/>
      <c r="C169" s="156" t="s">
        <v>13</v>
      </c>
      <c r="D169" s="125"/>
      <c r="E169" s="125"/>
      <c r="F169" s="125"/>
      <c r="G169" s="126"/>
      <c r="H169" s="127"/>
      <c r="J169" s="124" t="s">
        <v>84</v>
      </c>
      <c r="K169" s="124"/>
      <c r="L169" s="126"/>
      <c r="M169" s="126"/>
      <c r="N169" s="126"/>
      <c r="O169" s="127"/>
      <c r="P169" s="19"/>
      <c r="Q169" s="124" t="s">
        <v>85</v>
      </c>
      <c r="R169" s="124"/>
      <c r="S169" s="126"/>
      <c r="T169" s="126"/>
      <c r="U169" s="126"/>
      <c r="V169" s="127"/>
      <c r="W169" s="19"/>
      <c r="X169" s="124" t="s">
        <v>86</v>
      </c>
      <c r="Y169" s="124"/>
      <c r="Z169" s="126"/>
      <c r="AA169" s="126"/>
      <c r="AB169" s="126"/>
      <c r="AC169" s="127"/>
      <c r="AD169" s="19"/>
      <c r="AE169" s="124" t="s">
        <v>87</v>
      </c>
      <c r="AF169" s="124"/>
      <c r="AG169" s="126"/>
      <c r="AH169" s="126"/>
      <c r="AI169" s="126"/>
      <c r="AJ169" s="127"/>
      <c r="AK169" s="19"/>
      <c r="AL169" s="124" t="s">
        <v>88</v>
      </c>
      <c r="AM169" s="124"/>
      <c r="AN169" s="126"/>
      <c r="AO169" s="126"/>
      <c r="AP169" s="126"/>
      <c r="AQ169" s="127"/>
      <c r="AR169" s="19"/>
      <c r="AS169" s="124" t="s">
        <v>89</v>
      </c>
      <c r="AT169" s="124"/>
      <c r="AU169" s="126"/>
      <c r="AV169" s="126"/>
      <c r="AW169" s="126"/>
      <c r="AX169" s="127"/>
      <c r="AY169" s="19"/>
      <c r="AZ169" s="124" t="s">
        <v>90</v>
      </c>
      <c r="BA169" s="124"/>
      <c r="BB169" s="126"/>
      <c r="BC169" s="126"/>
      <c r="BD169" s="126"/>
      <c r="BE169" s="127"/>
      <c r="BF169" s="19"/>
      <c r="BG169" s="124" t="s">
        <v>91</v>
      </c>
      <c r="BH169" s="124"/>
      <c r="BI169" s="126"/>
      <c r="BJ169" s="126"/>
      <c r="BK169" s="126"/>
      <c r="BL169" s="127"/>
      <c r="BM169" s="16"/>
      <c r="BN169" s="16"/>
      <c r="BO169" s="16"/>
      <c r="BP169" s="16"/>
      <c r="BQ169" s="16"/>
      <c r="BR169" s="16"/>
      <c r="BS169" s="16"/>
      <c r="BT169" s="16"/>
      <c r="BU169" s="16"/>
      <c r="BV169" s="16"/>
      <c r="BW169" s="16"/>
      <c r="BX169" s="16"/>
      <c r="BY169" s="16"/>
    </row>
    <row r="170" spans="1:77" ht="39" outlineLevel="1" x14ac:dyDescent="0.25">
      <c r="A170" s="150" t="s">
        <v>14</v>
      </c>
      <c r="B170" s="120" t="s">
        <v>15</v>
      </c>
      <c r="C170" s="121" t="s">
        <v>71</v>
      </c>
      <c r="D170" s="121" t="s">
        <v>16</v>
      </c>
      <c r="E170" s="120" t="s">
        <v>68</v>
      </c>
      <c r="F170" s="120" t="s">
        <v>17</v>
      </c>
      <c r="G170" s="122" t="s">
        <v>18</v>
      </c>
      <c r="H170" s="123" t="s">
        <v>19</v>
      </c>
      <c r="I170" s="17"/>
      <c r="J170" s="135" t="s">
        <v>71</v>
      </c>
      <c r="K170" s="121" t="s">
        <v>16</v>
      </c>
      <c r="L170" s="120" t="s">
        <v>68</v>
      </c>
      <c r="M170" s="120" t="s">
        <v>17</v>
      </c>
      <c r="N170" s="177" t="s">
        <v>18</v>
      </c>
      <c r="O170" s="123" t="s">
        <v>19</v>
      </c>
      <c r="P170" s="17"/>
      <c r="Q170" s="135" t="s">
        <v>71</v>
      </c>
      <c r="R170" s="121" t="s">
        <v>16</v>
      </c>
      <c r="S170" s="120" t="s">
        <v>68</v>
      </c>
      <c r="T170" s="120" t="s">
        <v>17</v>
      </c>
      <c r="U170" s="177" t="s">
        <v>18</v>
      </c>
      <c r="V170" s="123" t="s">
        <v>19</v>
      </c>
      <c r="W170" s="17"/>
      <c r="X170" s="135" t="s">
        <v>71</v>
      </c>
      <c r="Y170" s="121" t="s">
        <v>16</v>
      </c>
      <c r="Z170" s="120" t="s">
        <v>68</v>
      </c>
      <c r="AA170" s="120" t="s">
        <v>17</v>
      </c>
      <c r="AB170" s="177" t="s">
        <v>18</v>
      </c>
      <c r="AC170" s="123" t="s">
        <v>19</v>
      </c>
      <c r="AD170" s="17"/>
      <c r="AE170" s="135" t="s">
        <v>71</v>
      </c>
      <c r="AF170" s="121" t="s">
        <v>16</v>
      </c>
      <c r="AG170" s="120" t="s">
        <v>68</v>
      </c>
      <c r="AH170" s="120" t="s">
        <v>17</v>
      </c>
      <c r="AI170" s="177" t="s">
        <v>18</v>
      </c>
      <c r="AJ170" s="123" t="s">
        <v>19</v>
      </c>
      <c r="AK170" s="17"/>
      <c r="AL170" s="135" t="s">
        <v>71</v>
      </c>
      <c r="AM170" s="121" t="s">
        <v>16</v>
      </c>
      <c r="AN170" s="120" t="s">
        <v>68</v>
      </c>
      <c r="AO170" s="120" t="s">
        <v>17</v>
      </c>
      <c r="AP170" s="177" t="s">
        <v>18</v>
      </c>
      <c r="AQ170" s="123" t="s">
        <v>19</v>
      </c>
      <c r="AR170" s="17"/>
      <c r="AS170" s="135" t="s">
        <v>71</v>
      </c>
      <c r="AT170" s="121" t="s">
        <v>16</v>
      </c>
      <c r="AU170" s="120" t="s">
        <v>68</v>
      </c>
      <c r="AV170" s="120" t="s">
        <v>17</v>
      </c>
      <c r="AW170" s="177" t="s">
        <v>18</v>
      </c>
      <c r="AX170" s="123" t="s">
        <v>19</v>
      </c>
      <c r="AY170" s="17"/>
      <c r="AZ170" s="135" t="s">
        <v>71</v>
      </c>
      <c r="BA170" s="121" t="s">
        <v>16</v>
      </c>
      <c r="BB170" s="120" t="s">
        <v>68</v>
      </c>
      <c r="BC170" s="120" t="s">
        <v>17</v>
      </c>
      <c r="BD170" s="177" t="s">
        <v>18</v>
      </c>
      <c r="BE170" s="123" t="s">
        <v>19</v>
      </c>
      <c r="BF170" s="17"/>
      <c r="BG170" s="135" t="s">
        <v>71</v>
      </c>
      <c r="BH170" s="121" t="s">
        <v>16</v>
      </c>
      <c r="BI170" s="120" t="s">
        <v>68</v>
      </c>
      <c r="BJ170" s="120" t="s">
        <v>17</v>
      </c>
      <c r="BK170" s="177" t="s">
        <v>18</v>
      </c>
      <c r="BL170" s="123" t="s">
        <v>19</v>
      </c>
      <c r="BM170" s="16"/>
      <c r="BN170" s="16"/>
      <c r="BO170" s="16"/>
      <c r="BP170" s="16"/>
      <c r="BQ170" s="16"/>
      <c r="BR170" s="16"/>
      <c r="BS170" s="16"/>
      <c r="BT170" s="16"/>
      <c r="BU170" s="16"/>
      <c r="BV170" s="16"/>
      <c r="BW170" s="16"/>
      <c r="BX170" s="16"/>
      <c r="BY170" s="16"/>
    </row>
    <row r="171" spans="1:77" outlineLevel="1" x14ac:dyDescent="0.25">
      <c r="A171" s="41"/>
      <c r="B171" s="118"/>
      <c r="C171" s="166" t="str">
        <f t="shared" ref="C171:G180" si="185">IF(SUMIFS($J171:$BL171,$J$15:$BL$15,C$15)=0,"",SUMIFS($J171:$BL171,$J$15:$BL$15,C$15))</f>
        <v/>
      </c>
      <c r="D171" s="166" t="str">
        <f t="shared" si="185"/>
        <v/>
      </c>
      <c r="E171" s="166" t="str">
        <f t="shared" si="185"/>
        <v/>
      </c>
      <c r="F171" s="166" t="str">
        <f t="shared" si="185"/>
        <v/>
      </c>
      <c r="G171" s="166" t="str">
        <f t="shared" si="185"/>
        <v/>
      </c>
      <c r="H171" s="167" t="str">
        <f>IFERROR((F171-D171)/D171,"")</f>
        <v/>
      </c>
      <c r="I171" s="20"/>
      <c r="J171" s="176"/>
      <c r="K171" s="174" t="str">
        <f>IF(IFERROR(J171*$B171,"")=0,"",IFERROR(J171*$B171,""))</f>
        <v/>
      </c>
      <c r="L171" s="147"/>
      <c r="M171" s="174" t="str">
        <f>IF(IFERROR(L171*$B171,"")=0,"",IFERROR(L171*$B171,""))</f>
        <v/>
      </c>
      <c r="N171" s="147"/>
      <c r="O171" s="117" t="str">
        <f>IFERROR((M171-K171)/K171,"")</f>
        <v/>
      </c>
      <c r="P171" s="20"/>
      <c r="Q171" s="176"/>
      <c r="R171" s="174" t="str">
        <f>IF(IFERROR(Q171*$B171,"")=0,"",IFERROR(Q171*$B171,""))</f>
        <v/>
      </c>
      <c r="S171" s="147"/>
      <c r="T171" s="174" t="str">
        <f>IF(IFERROR(S171*$B171,"")=0,"",IFERROR(S171*$B171,""))</f>
        <v/>
      </c>
      <c r="U171" s="147"/>
      <c r="V171" s="117" t="str">
        <f>IFERROR((T171-R171)/R171,"")</f>
        <v/>
      </c>
      <c r="W171" s="20"/>
      <c r="X171" s="176"/>
      <c r="Y171" s="174" t="str">
        <f>IF(IFERROR(X171*$B171,"")=0,"",IFERROR(X171*$B171,""))</f>
        <v/>
      </c>
      <c r="Z171" s="147"/>
      <c r="AA171" s="174" t="str">
        <f>IF(IFERROR(Z171*$B171,"")=0,"",IFERROR(Z171*$B171,""))</f>
        <v/>
      </c>
      <c r="AB171" s="147"/>
      <c r="AC171" s="117" t="str">
        <f>IFERROR((AA171-Y171)/Y171,"")</f>
        <v/>
      </c>
      <c r="AD171" s="20"/>
      <c r="AE171" s="176"/>
      <c r="AF171" s="174" t="str">
        <f>IF(IFERROR(AE171*$B171,"")=0,"",IFERROR(AE171*$B171,""))</f>
        <v/>
      </c>
      <c r="AG171" s="147"/>
      <c r="AH171" s="174" t="str">
        <f>IF(IFERROR(AG171*$B171,"")=0,"",IFERROR(AG171*$B171,""))</f>
        <v/>
      </c>
      <c r="AI171" s="147"/>
      <c r="AJ171" s="117" t="str">
        <f>IFERROR((AH171-AF171)/AF171,"")</f>
        <v/>
      </c>
      <c r="AK171" s="20"/>
      <c r="AL171" s="176"/>
      <c r="AM171" s="174" t="str">
        <f>IF(IFERROR(AL171*$B171,"")=0,"",IFERROR(AL171*$B171,""))</f>
        <v/>
      </c>
      <c r="AN171" s="147"/>
      <c r="AO171" s="174" t="str">
        <f>IF(IFERROR(AN171*$B171,"")=0,"",IFERROR(AN171*$B171,""))</f>
        <v/>
      </c>
      <c r="AP171" s="147"/>
      <c r="AQ171" s="117" t="str">
        <f>IFERROR((AO171-AM171)/AM171,"")</f>
        <v/>
      </c>
      <c r="AR171" s="20"/>
      <c r="AS171" s="176"/>
      <c r="AT171" s="174" t="str">
        <f>IF(IFERROR(AS171*$B171,"")=0,"",IFERROR(AS171*$B171,""))</f>
        <v/>
      </c>
      <c r="AU171" s="147"/>
      <c r="AV171" s="174" t="str">
        <f>IF(IFERROR(AU171*$B171,"")=0,"",IFERROR(AU171*$B171,""))</f>
        <v/>
      </c>
      <c r="AW171" s="147"/>
      <c r="AX171" s="117" t="str">
        <f>IFERROR((AV171-AT171)/AT171,"")</f>
        <v/>
      </c>
      <c r="AY171" s="20"/>
      <c r="AZ171" s="176"/>
      <c r="BA171" s="174" t="str">
        <f>IF(IFERROR(AZ171*$B171,"")=0,"",IFERROR(AZ171*$B171,""))</f>
        <v/>
      </c>
      <c r="BB171" s="147"/>
      <c r="BC171" s="174" t="str">
        <f>IF(IFERROR(BB171*$B171,"")=0,"",IFERROR(BB171*$B171,""))</f>
        <v/>
      </c>
      <c r="BD171" s="147"/>
      <c r="BE171" s="117" t="str">
        <f>IFERROR((BC171-BA171)/BA171,"")</f>
        <v/>
      </c>
      <c r="BF171" s="20"/>
      <c r="BG171" s="176"/>
      <c r="BH171" s="174" t="str">
        <f>IF(IFERROR(BG171*$B171,"")=0,"",IFERROR(BG171*$B171,""))</f>
        <v/>
      </c>
      <c r="BI171" s="147"/>
      <c r="BJ171" s="174" t="str">
        <f>IF(IFERROR(BI171*$B171,"")=0,"",IFERROR(BI171*$B171,""))</f>
        <v/>
      </c>
      <c r="BK171" s="147"/>
      <c r="BL171" s="117" t="str">
        <f>IFERROR((BJ171-BH171)/BH171,"")</f>
        <v/>
      </c>
      <c r="BM171" s="16"/>
      <c r="BN171" s="16"/>
      <c r="BO171" s="16"/>
      <c r="BP171" s="16"/>
      <c r="BQ171" s="16"/>
      <c r="BR171" s="16"/>
      <c r="BS171" s="16"/>
      <c r="BT171" s="16"/>
      <c r="BU171" s="16"/>
      <c r="BV171" s="16"/>
      <c r="BW171" s="16"/>
      <c r="BX171" s="16"/>
      <c r="BY171" s="16"/>
    </row>
    <row r="172" spans="1:77" outlineLevel="1" x14ac:dyDescent="0.25">
      <c r="A172" s="41"/>
      <c r="B172" s="118"/>
      <c r="C172" s="166" t="str">
        <f t="shared" si="185"/>
        <v/>
      </c>
      <c r="D172" s="166" t="str">
        <f t="shared" si="185"/>
        <v/>
      </c>
      <c r="E172" s="166" t="str">
        <f t="shared" si="185"/>
        <v/>
      </c>
      <c r="F172" s="166" t="str">
        <f t="shared" si="185"/>
        <v/>
      </c>
      <c r="G172" s="166" t="str">
        <f t="shared" si="185"/>
        <v/>
      </c>
      <c r="H172" s="167" t="str">
        <f t="shared" ref="H172:H180" si="186">IFERROR((F172-D172)/D172,"")</f>
        <v/>
      </c>
      <c r="I172" s="20"/>
      <c r="J172" s="176"/>
      <c r="K172" s="174" t="str">
        <f t="shared" ref="K172:K180" si="187">IF(IFERROR(J172*$B172,"")=0,"",IFERROR(J172*$B172,""))</f>
        <v/>
      </c>
      <c r="L172" s="168"/>
      <c r="M172" s="174" t="str">
        <f t="shared" ref="M172:M180" si="188">IF(IFERROR(L172*$B172,"")=0,"",IFERROR(L172*$B172,""))</f>
        <v/>
      </c>
      <c r="N172" s="43"/>
      <c r="O172" s="117" t="str">
        <f t="shared" ref="O172:O180" si="189">IFERROR((M172-K172)/K172,"")</f>
        <v/>
      </c>
      <c r="P172" s="20"/>
      <c r="Q172" s="176"/>
      <c r="R172" s="174" t="str">
        <f t="shared" ref="R172:R180" si="190">IF(IFERROR(Q172*$B172,"")=0,"",IFERROR(Q172*$B172,""))</f>
        <v/>
      </c>
      <c r="S172" s="168"/>
      <c r="T172" s="174" t="str">
        <f t="shared" ref="T172:T180" si="191">IF(IFERROR(S172*$B172,"")=0,"",IFERROR(S172*$B172,""))</f>
        <v/>
      </c>
      <c r="U172" s="43"/>
      <c r="V172" s="117" t="str">
        <f t="shared" ref="V172:V180" si="192">IFERROR((T172-R172)/R172,"")</f>
        <v/>
      </c>
      <c r="W172" s="20"/>
      <c r="X172" s="176"/>
      <c r="Y172" s="174" t="str">
        <f t="shared" ref="Y172:Y180" si="193">IF(IFERROR(X172*$B172,"")=0,"",IFERROR(X172*$B172,""))</f>
        <v/>
      </c>
      <c r="Z172" s="168"/>
      <c r="AA172" s="174" t="str">
        <f t="shared" ref="AA172:AA180" si="194">IF(IFERROR(Z172*$B172,"")=0,"",IFERROR(Z172*$B172,""))</f>
        <v/>
      </c>
      <c r="AB172" s="43"/>
      <c r="AC172" s="117" t="str">
        <f t="shared" ref="AC172:AC180" si="195">IFERROR((AA172-Y172)/Y172,"")</f>
        <v/>
      </c>
      <c r="AD172" s="20"/>
      <c r="AE172" s="176"/>
      <c r="AF172" s="174" t="str">
        <f t="shared" ref="AF172:AF180" si="196">IF(IFERROR(AE172*$B172,"")=0,"",IFERROR(AE172*$B172,""))</f>
        <v/>
      </c>
      <c r="AG172" s="168"/>
      <c r="AH172" s="174" t="str">
        <f t="shared" ref="AH172:AH180" si="197">IF(IFERROR(AG172*$B172,"")=0,"",IFERROR(AG172*$B172,""))</f>
        <v/>
      </c>
      <c r="AI172" s="43"/>
      <c r="AJ172" s="117" t="str">
        <f t="shared" ref="AJ172:AJ180" si="198">IFERROR((AH172-AF172)/AF172,"")</f>
        <v/>
      </c>
      <c r="AK172" s="20"/>
      <c r="AL172" s="176"/>
      <c r="AM172" s="174" t="str">
        <f t="shared" ref="AM172:AM180" si="199">IF(IFERROR(AL172*$B172,"")=0,"",IFERROR(AL172*$B172,""))</f>
        <v/>
      </c>
      <c r="AN172" s="168"/>
      <c r="AO172" s="174" t="str">
        <f t="shared" ref="AO172:AO180" si="200">IF(IFERROR(AN172*$B172,"")=0,"",IFERROR(AN172*$B172,""))</f>
        <v/>
      </c>
      <c r="AP172" s="43"/>
      <c r="AQ172" s="117" t="str">
        <f t="shared" ref="AQ172:AQ180" si="201">IFERROR((AO172-AM172)/AM172,"")</f>
        <v/>
      </c>
      <c r="AR172" s="20"/>
      <c r="AS172" s="176"/>
      <c r="AT172" s="174" t="str">
        <f t="shared" ref="AT172:AT180" si="202">IF(IFERROR(AS172*$B172,"")=0,"",IFERROR(AS172*$B172,""))</f>
        <v/>
      </c>
      <c r="AU172" s="168"/>
      <c r="AV172" s="174" t="str">
        <f t="shared" ref="AV172:AV180" si="203">IF(IFERROR(AU172*$B172,"")=0,"",IFERROR(AU172*$B172,""))</f>
        <v/>
      </c>
      <c r="AW172" s="43"/>
      <c r="AX172" s="117" t="str">
        <f t="shared" ref="AX172:AX180" si="204">IFERROR((AV172-AT172)/AT172,"")</f>
        <v/>
      </c>
      <c r="AY172" s="20"/>
      <c r="AZ172" s="176"/>
      <c r="BA172" s="174" t="str">
        <f t="shared" ref="BA172:BA180" si="205">IF(IFERROR(AZ172*$B172,"")=0,"",IFERROR(AZ172*$B172,""))</f>
        <v/>
      </c>
      <c r="BB172" s="168"/>
      <c r="BC172" s="174" t="str">
        <f t="shared" ref="BC172:BC180" si="206">IF(IFERROR(BB172*$B172,"")=0,"",IFERROR(BB172*$B172,""))</f>
        <v/>
      </c>
      <c r="BD172" s="43"/>
      <c r="BE172" s="117" t="str">
        <f t="shared" ref="BE172:BE180" si="207">IFERROR((BC172-BA172)/BA172,"")</f>
        <v/>
      </c>
      <c r="BF172" s="20"/>
      <c r="BG172" s="176"/>
      <c r="BH172" s="174" t="str">
        <f t="shared" ref="BH172:BH180" si="208">IF(IFERROR(BG172*$B172,"")=0,"",IFERROR(BG172*$B172,""))</f>
        <v/>
      </c>
      <c r="BI172" s="168"/>
      <c r="BJ172" s="174" t="str">
        <f t="shared" ref="BJ172:BJ180" si="209">IF(IFERROR(BI172*$B172,"")=0,"",IFERROR(BI172*$B172,""))</f>
        <v/>
      </c>
      <c r="BK172" s="43"/>
      <c r="BL172" s="117" t="str">
        <f t="shared" ref="BL172:BL180" si="210">IFERROR((BJ172-BH172)/BH172,"")</f>
        <v/>
      </c>
      <c r="BM172" s="16"/>
      <c r="BN172" s="16"/>
      <c r="BO172" s="16"/>
      <c r="BP172" s="16"/>
      <c r="BQ172" s="16"/>
      <c r="BR172" s="16"/>
      <c r="BS172" s="16"/>
      <c r="BT172" s="16"/>
      <c r="BU172" s="16"/>
      <c r="BV172" s="16"/>
      <c r="BW172" s="16"/>
      <c r="BX172" s="16"/>
      <c r="BY172" s="16"/>
    </row>
    <row r="173" spans="1:77" outlineLevel="1" x14ac:dyDescent="0.25">
      <c r="A173" s="41"/>
      <c r="B173" s="118"/>
      <c r="C173" s="166" t="str">
        <f t="shared" si="185"/>
        <v/>
      </c>
      <c r="D173" s="166" t="str">
        <f t="shared" si="185"/>
        <v/>
      </c>
      <c r="E173" s="166" t="str">
        <f t="shared" si="185"/>
        <v/>
      </c>
      <c r="F173" s="166" t="str">
        <f t="shared" si="185"/>
        <v/>
      </c>
      <c r="G173" s="166" t="str">
        <f t="shared" si="185"/>
        <v/>
      </c>
      <c r="H173" s="167" t="str">
        <f t="shared" si="186"/>
        <v/>
      </c>
      <c r="I173" s="20"/>
      <c r="J173" s="176"/>
      <c r="K173" s="174" t="str">
        <f t="shared" si="187"/>
        <v/>
      </c>
      <c r="L173" s="141"/>
      <c r="M173" s="174" t="str">
        <f t="shared" si="188"/>
        <v/>
      </c>
      <c r="N173" s="43"/>
      <c r="O173" s="117" t="str">
        <f t="shared" si="189"/>
        <v/>
      </c>
      <c r="P173" s="20"/>
      <c r="Q173" s="176"/>
      <c r="R173" s="174" t="str">
        <f t="shared" si="190"/>
        <v/>
      </c>
      <c r="S173" s="141"/>
      <c r="T173" s="174" t="str">
        <f t="shared" si="191"/>
        <v/>
      </c>
      <c r="U173" s="43"/>
      <c r="V173" s="117" t="str">
        <f t="shared" si="192"/>
        <v/>
      </c>
      <c r="W173" s="20"/>
      <c r="X173" s="176"/>
      <c r="Y173" s="174" t="str">
        <f t="shared" si="193"/>
        <v/>
      </c>
      <c r="Z173" s="141"/>
      <c r="AA173" s="174" t="str">
        <f t="shared" si="194"/>
        <v/>
      </c>
      <c r="AB173" s="43"/>
      <c r="AC173" s="117" t="str">
        <f t="shared" si="195"/>
        <v/>
      </c>
      <c r="AD173" s="20"/>
      <c r="AE173" s="176"/>
      <c r="AF173" s="174" t="str">
        <f t="shared" si="196"/>
        <v/>
      </c>
      <c r="AG173" s="141"/>
      <c r="AH173" s="174" t="str">
        <f t="shared" si="197"/>
        <v/>
      </c>
      <c r="AI173" s="43"/>
      <c r="AJ173" s="117" t="str">
        <f t="shared" si="198"/>
        <v/>
      </c>
      <c r="AK173" s="20"/>
      <c r="AL173" s="176"/>
      <c r="AM173" s="174" t="str">
        <f t="shared" si="199"/>
        <v/>
      </c>
      <c r="AN173" s="141"/>
      <c r="AO173" s="174" t="str">
        <f t="shared" si="200"/>
        <v/>
      </c>
      <c r="AP173" s="43"/>
      <c r="AQ173" s="117" t="str">
        <f t="shared" si="201"/>
        <v/>
      </c>
      <c r="AR173" s="20"/>
      <c r="AS173" s="176"/>
      <c r="AT173" s="174" t="str">
        <f t="shared" si="202"/>
        <v/>
      </c>
      <c r="AU173" s="141"/>
      <c r="AV173" s="174" t="str">
        <f t="shared" si="203"/>
        <v/>
      </c>
      <c r="AW173" s="43"/>
      <c r="AX173" s="117" t="str">
        <f t="shared" si="204"/>
        <v/>
      </c>
      <c r="AY173" s="20"/>
      <c r="AZ173" s="176"/>
      <c r="BA173" s="174" t="str">
        <f t="shared" si="205"/>
        <v/>
      </c>
      <c r="BB173" s="141"/>
      <c r="BC173" s="174" t="str">
        <f t="shared" si="206"/>
        <v/>
      </c>
      <c r="BD173" s="43"/>
      <c r="BE173" s="117" t="str">
        <f t="shared" si="207"/>
        <v/>
      </c>
      <c r="BF173" s="20"/>
      <c r="BG173" s="176"/>
      <c r="BH173" s="174" t="str">
        <f t="shared" si="208"/>
        <v/>
      </c>
      <c r="BI173" s="141"/>
      <c r="BJ173" s="174" t="str">
        <f t="shared" si="209"/>
        <v/>
      </c>
      <c r="BK173" s="43"/>
      <c r="BL173" s="117" t="str">
        <f t="shared" si="210"/>
        <v/>
      </c>
      <c r="BM173" s="16"/>
      <c r="BN173" s="16"/>
      <c r="BO173" s="16"/>
      <c r="BP173" s="16"/>
      <c r="BQ173" s="16"/>
      <c r="BR173" s="16"/>
      <c r="BS173" s="16"/>
      <c r="BT173" s="16"/>
      <c r="BU173" s="16"/>
      <c r="BV173" s="16"/>
      <c r="BW173" s="16"/>
      <c r="BX173" s="16"/>
      <c r="BY173" s="16"/>
    </row>
    <row r="174" spans="1:77" outlineLevel="1" x14ac:dyDescent="0.25">
      <c r="A174" s="41"/>
      <c r="B174" s="118"/>
      <c r="C174" s="166" t="str">
        <f t="shared" si="185"/>
        <v/>
      </c>
      <c r="D174" s="166" t="str">
        <f t="shared" si="185"/>
        <v/>
      </c>
      <c r="E174" s="166" t="str">
        <f t="shared" si="185"/>
        <v/>
      </c>
      <c r="F174" s="166" t="str">
        <f t="shared" si="185"/>
        <v/>
      </c>
      <c r="G174" s="166" t="str">
        <f t="shared" si="185"/>
        <v/>
      </c>
      <c r="H174" s="167" t="str">
        <f t="shared" si="186"/>
        <v/>
      </c>
      <c r="I174" s="20"/>
      <c r="J174" s="176"/>
      <c r="K174" s="174" t="str">
        <f t="shared" si="187"/>
        <v/>
      </c>
      <c r="L174" s="141"/>
      <c r="M174" s="174" t="str">
        <f t="shared" si="188"/>
        <v/>
      </c>
      <c r="N174" s="43"/>
      <c r="O174" s="117" t="str">
        <f t="shared" si="189"/>
        <v/>
      </c>
      <c r="P174" s="20"/>
      <c r="Q174" s="176"/>
      <c r="R174" s="174" t="str">
        <f t="shared" si="190"/>
        <v/>
      </c>
      <c r="S174" s="141"/>
      <c r="T174" s="174" t="str">
        <f t="shared" si="191"/>
        <v/>
      </c>
      <c r="U174" s="43"/>
      <c r="V174" s="117" t="str">
        <f t="shared" si="192"/>
        <v/>
      </c>
      <c r="W174" s="20"/>
      <c r="X174" s="176"/>
      <c r="Y174" s="174" t="str">
        <f t="shared" si="193"/>
        <v/>
      </c>
      <c r="Z174" s="141"/>
      <c r="AA174" s="174" t="str">
        <f t="shared" si="194"/>
        <v/>
      </c>
      <c r="AB174" s="43"/>
      <c r="AC174" s="117" t="str">
        <f t="shared" si="195"/>
        <v/>
      </c>
      <c r="AD174" s="20"/>
      <c r="AE174" s="176"/>
      <c r="AF174" s="174" t="str">
        <f t="shared" si="196"/>
        <v/>
      </c>
      <c r="AG174" s="141"/>
      <c r="AH174" s="174" t="str">
        <f t="shared" si="197"/>
        <v/>
      </c>
      <c r="AI174" s="43"/>
      <c r="AJ174" s="117" t="str">
        <f t="shared" si="198"/>
        <v/>
      </c>
      <c r="AK174" s="20"/>
      <c r="AL174" s="176"/>
      <c r="AM174" s="174" t="str">
        <f t="shared" si="199"/>
        <v/>
      </c>
      <c r="AN174" s="141"/>
      <c r="AO174" s="174" t="str">
        <f t="shared" si="200"/>
        <v/>
      </c>
      <c r="AP174" s="43"/>
      <c r="AQ174" s="117" t="str">
        <f t="shared" si="201"/>
        <v/>
      </c>
      <c r="AR174" s="20"/>
      <c r="AS174" s="176"/>
      <c r="AT174" s="174" t="str">
        <f t="shared" si="202"/>
        <v/>
      </c>
      <c r="AU174" s="141"/>
      <c r="AV174" s="174" t="str">
        <f t="shared" si="203"/>
        <v/>
      </c>
      <c r="AW174" s="43"/>
      <c r="AX174" s="117" t="str">
        <f t="shared" si="204"/>
        <v/>
      </c>
      <c r="AY174" s="20"/>
      <c r="AZ174" s="176"/>
      <c r="BA174" s="174" t="str">
        <f t="shared" si="205"/>
        <v/>
      </c>
      <c r="BB174" s="141"/>
      <c r="BC174" s="174" t="str">
        <f t="shared" si="206"/>
        <v/>
      </c>
      <c r="BD174" s="43"/>
      <c r="BE174" s="117" t="str">
        <f t="shared" si="207"/>
        <v/>
      </c>
      <c r="BF174" s="20"/>
      <c r="BG174" s="176"/>
      <c r="BH174" s="174" t="str">
        <f t="shared" si="208"/>
        <v/>
      </c>
      <c r="BI174" s="141"/>
      <c r="BJ174" s="174" t="str">
        <f t="shared" si="209"/>
        <v/>
      </c>
      <c r="BK174" s="43"/>
      <c r="BL174" s="117" t="str">
        <f t="shared" si="210"/>
        <v/>
      </c>
      <c r="BM174" s="16"/>
      <c r="BN174" s="16"/>
      <c r="BO174" s="16"/>
      <c r="BP174" s="16"/>
      <c r="BQ174" s="16"/>
      <c r="BR174" s="16"/>
      <c r="BS174" s="16"/>
      <c r="BT174" s="16"/>
      <c r="BU174" s="16"/>
      <c r="BV174" s="16"/>
      <c r="BW174" s="16"/>
      <c r="BX174" s="16"/>
      <c r="BY174" s="16"/>
    </row>
    <row r="175" spans="1:77" outlineLevel="1" x14ac:dyDescent="0.25">
      <c r="A175" s="41"/>
      <c r="B175" s="118"/>
      <c r="C175" s="166" t="str">
        <f t="shared" si="185"/>
        <v/>
      </c>
      <c r="D175" s="166" t="str">
        <f t="shared" si="185"/>
        <v/>
      </c>
      <c r="E175" s="166" t="str">
        <f t="shared" si="185"/>
        <v/>
      </c>
      <c r="F175" s="166" t="str">
        <f t="shared" si="185"/>
        <v/>
      </c>
      <c r="G175" s="166" t="str">
        <f t="shared" si="185"/>
        <v/>
      </c>
      <c r="H175" s="167" t="str">
        <f t="shared" si="186"/>
        <v/>
      </c>
      <c r="I175" s="20"/>
      <c r="J175" s="176"/>
      <c r="K175" s="174" t="str">
        <f t="shared" si="187"/>
        <v/>
      </c>
      <c r="L175" s="141"/>
      <c r="M175" s="174" t="str">
        <f t="shared" si="188"/>
        <v/>
      </c>
      <c r="N175" s="43"/>
      <c r="O175" s="117" t="str">
        <f t="shared" si="189"/>
        <v/>
      </c>
      <c r="P175" s="20"/>
      <c r="Q175" s="176"/>
      <c r="R175" s="174" t="str">
        <f t="shared" si="190"/>
        <v/>
      </c>
      <c r="S175" s="141"/>
      <c r="T175" s="174" t="str">
        <f t="shared" si="191"/>
        <v/>
      </c>
      <c r="U175" s="43"/>
      <c r="V175" s="117" t="str">
        <f t="shared" si="192"/>
        <v/>
      </c>
      <c r="W175" s="20"/>
      <c r="X175" s="176"/>
      <c r="Y175" s="174" t="str">
        <f t="shared" si="193"/>
        <v/>
      </c>
      <c r="Z175" s="141"/>
      <c r="AA175" s="174" t="str">
        <f t="shared" si="194"/>
        <v/>
      </c>
      <c r="AB175" s="43"/>
      <c r="AC175" s="117" t="str">
        <f t="shared" si="195"/>
        <v/>
      </c>
      <c r="AD175" s="20"/>
      <c r="AE175" s="176"/>
      <c r="AF175" s="174" t="str">
        <f t="shared" si="196"/>
        <v/>
      </c>
      <c r="AG175" s="141"/>
      <c r="AH175" s="174" t="str">
        <f t="shared" si="197"/>
        <v/>
      </c>
      <c r="AI175" s="43"/>
      <c r="AJ175" s="117" t="str">
        <f t="shared" si="198"/>
        <v/>
      </c>
      <c r="AK175" s="20"/>
      <c r="AL175" s="176"/>
      <c r="AM175" s="174" t="str">
        <f t="shared" si="199"/>
        <v/>
      </c>
      <c r="AN175" s="141"/>
      <c r="AO175" s="174" t="str">
        <f t="shared" si="200"/>
        <v/>
      </c>
      <c r="AP175" s="43"/>
      <c r="AQ175" s="117" t="str">
        <f t="shared" si="201"/>
        <v/>
      </c>
      <c r="AR175" s="20"/>
      <c r="AS175" s="176"/>
      <c r="AT175" s="174" t="str">
        <f t="shared" si="202"/>
        <v/>
      </c>
      <c r="AU175" s="141"/>
      <c r="AV175" s="174" t="str">
        <f t="shared" si="203"/>
        <v/>
      </c>
      <c r="AW175" s="43"/>
      <c r="AX175" s="117" t="str">
        <f t="shared" si="204"/>
        <v/>
      </c>
      <c r="AY175" s="20"/>
      <c r="AZ175" s="176"/>
      <c r="BA175" s="174" t="str">
        <f t="shared" si="205"/>
        <v/>
      </c>
      <c r="BB175" s="141"/>
      <c r="BC175" s="174" t="str">
        <f t="shared" si="206"/>
        <v/>
      </c>
      <c r="BD175" s="43"/>
      <c r="BE175" s="117" t="str">
        <f t="shared" si="207"/>
        <v/>
      </c>
      <c r="BF175" s="20"/>
      <c r="BG175" s="176"/>
      <c r="BH175" s="174" t="str">
        <f t="shared" si="208"/>
        <v/>
      </c>
      <c r="BI175" s="141"/>
      <c r="BJ175" s="174" t="str">
        <f t="shared" si="209"/>
        <v/>
      </c>
      <c r="BK175" s="43"/>
      <c r="BL175" s="117" t="str">
        <f t="shared" si="210"/>
        <v/>
      </c>
      <c r="BM175" s="16"/>
      <c r="BN175" s="16"/>
      <c r="BO175" s="16"/>
      <c r="BP175" s="16"/>
      <c r="BQ175" s="16"/>
      <c r="BR175" s="16"/>
      <c r="BS175" s="16"/>
      <c r="BT175" s="16"/>
      <c r="BU175" s="16"/>
      <c r="BV175" s="16"/>
      <c r="BW175" s="16"/>
      <c r="BX175" s="16"/>
      <c r="BY175" s="16"/>
    </row>
    <row r="176" spans="1:77" outlineLevel="1" x14ac:dyDescent="0.25">
      <c r="A176" s="44"/>
      <c r="B176" s="136"/>
      <c r="C176" s="166" t="str">
        <f t="shared" si="185"/>
        <v/>
      </c>
      <c r="D176" s="166" t="str">
        <f t="shared" si="185"/>
        <v/>
      </c>
      <c r="E176" s="166" t="str">
        <f t="shared" si="185"/>
        <v/>
      </c>
      <c r="F176" s="166" t="str">
        <f t="shared" si="185"/>
        <v/>
      </c>
      <c r="G176" s="166" t="str">
        <f t="shared" si="185"/>
        <v/>
      </c>
      <c r="H176" s="167" t="str">
        <f t="shared" si="186"/>
        <v/>
      </c>
      <c r="I176" s="20"/>
      <c r="J176" s="176"/>
      <c r="K176" s="174" t="str">
        <f t="shared" si="187"/>
        <v/>
      </c>
      <c r="L176" s="43"/>
      <c r="M176" s="174" t="str">
        <f t="shared" si="188"/>
        <v/>
      </c>
      <c r="N176" s="43"/>
      <c r="O176" s="117" t="str">
        <f t="shared" si="189"/>
        <v/>
      </c>
      <c r="P176" s="20"/>
      <c r="Q176" s="176"/>
      <c r="R176" s="174" t="str">
        <f t="shared" si="190"/>
        <v/>
      </c>
      <c r="S176" s="43"/>
      <c r="T176" s="174" t="str">
        <f t="shared" si="191"/>
        <v/>
      </c>
      <c r="U176" s="43"/>
      <c r="V176" s="117" t="str">
        <f t="shared" si="192"/>
        <v/>
      </c>
      <c r="W176" s="20"/>
      <c r="X176" s="176"/>
      <c r="Y176" s="174" t="str">
        <f t="shared" si="193"/>
        <v/>
      </c>
      <c r="Z176" s="43"/>
      <c r="AA176" s="174" t="str">
        <f t="shared" si="194"/>
        <v/>
      </c>
      <c r="AB176" s="43"/>
      <c r="AC176" s="117" t="str">
        <f t="shared" si="195"/>
        <v/>
      </c>
      <c r="AD176" s="20"/>
      <c r="AE176" s="176"/>
      <c r="AF176" s="174" t="str">
        <f t="shared" si="196"/>
        <v/>
      </c>
      <c r="AG176" s="43"/>
      <c r="AH176" s="174" t="str">
        <f t="shared" si="197"/>
        <v/>
      </c>
      <c r="AI176" s="43"/>
      <c r="AJ176" s="117" t="str">
        <f t="shared" si="198"/>
        <v/>
      </c>
      <c r="AK176" s="20"/>
      <c r="AL176" s="176"/>
      <c r="AM176" s="174" t="str">
        <f t="shared" si="199"/>
        <v/>
      </c>
      <c r="AN176" s="43"/>
      <c r="AO176" s="174" t="str">
        <f t="shared" si="200"/>
        <v/>
      </c>
      <c r="AP176" s="43"/>
      <c r="AQ176" s="117" t="str">
        <f t="shared" si="201"/>
        <v/>
      </c>
      <c r="AR176" s="20"/>
      <c r="AS176" s="176"/>
      <c r="AT176" s="174" t="str">
        <f t="shared" si="202"/>
        <v/>
      </c>
      <c r="AU176" s="43"/>
      <c r="AV176" s="174" t="str">
        <f t="shared" si="203"/>
        <v/>
      </c>
      <c r="AW176" s="43"/>
      <c r="AX176" s="117" t="str">
        <f t="shared" si="204"/>
        <v/>
      </c>
      <c r="AY176" s="20"/>
      <c r="AZ176" s="176"/>
      <c r="BA176" s="174" t="str">
        <f t="shared" si="205"/>
        <v/>
      </c>
      <c r="BB176" s="43"/>
      <c r="BC176" s="174" t="str">
        <f t="shared" si="206"/>
        <v/>
      </c>
      <c r="BD176" s="43"/>
      <c r="BE176" s="117" t="str">
        <f t="shared" si="207"/>
        <v/>
      </c>
      <c r="BF176" s="20"/>
      <c r="BG176" s="176"/>
      <c r="BH176" s="174" t="str">
        <f t="shared" si="208"/>
        <v/>
      </c>
      <c r="BI176" s="43"/>
      <c r="BJ176" s="174" t="str">
        <f t="shared" si="209"/>
        <v/>
      </c>
      <c r="BK176" s="43"/>
      <c r="BL176" s="117" t="str">
        <f t="shared" si="210"/>
        <v/>
      </c>
      <c r="BM176" s="16"/>
      <c r="BN176" s="16"/>
      <c r="BO176" s="16"/>
      <c r="BP176" s="16"/>
      <c r="BQ176" s="16"/>
      <c r="BR176" s="16"/>
      <c r="BS176" s="16"/>
      <c r="BT176" s="16"/>
      <c r="BU176" s="16"/>
      <c r="BV176" s="16"/>
      <c r="BW176" s="16"/>
      <c r="BX176" s="16"/>
      <c r="BY176" s="16"/>
    </row>
    <row r="177" spans="1:77" outlineLevel="1" x14ac:dyDescent="0.25">
      <c r="A177" s="44"/>
      <c r="B177" s="136"/>
      <c r="C177" s="166" t="str">
        <f t="shared" si="185"/>
        <v/>
      </c>
      <c r="D177" s="166" t="str">
        <f t="shared" si="185"/>
        <v/>
      </c>
      <c r="E177" s="166" t="str">
        <f t="shared" si="185"/>
        <v/>
      </c>
      <c r="F177" s="166" t="str">
        <f t="shared" si="185"/>
        <v/>
      </c>
      <c r="G177" s="166" t="str">
        <f t="shared" si="185"/>
        <v/>
      </c>
      <c r="H177" s="167" t="str">
        <f t="shared" si="186"/>
        <v/>
      </c>
      <c r="I177" s="20"/>
      <c r="J177" s="176"/>
      <c r="K177" s="174" t="str">
        <f t="shared" si="187"/>
        <v/>
      </c>
      <c r="L177" s="43"/>
      <c r="M177" s="174" t="str">
        <f t="shared" si="188"/>
        <v/>
      </c>
      <c r="N177" s="42"/>
      <c r="O177" s="117" t="str">
        <f t="shared" si="189"/>
        <v/>
      </c>
      <c r="P177" s="20"/>
      <c r="Q177" s="176"/>
      <c r="R177" s="174" t="str">
        <f t="shared" si="190"/>
        <v/>
      </c>
      <c r="S177" s="43"/>
      <c r="T177" s="174" t="str">
        <f t="shared" si="191"/>
        <v/>
      </c>
      <c r="U177" s="42"/>
      <c r="V177" s="117" t="str">
        <f t="shared" si="192"/>
        <v/>
      </c>
      <c r="W177" s="20"/>
      <c r="X177" s="176"/>
      <c r="Y177" s="174" t="str">
        <f t="shared" si="193"/>
        <v/>
      </c>
      <c r="Z177" s="43"/>
      <c r="AA177" s="174" t="str">
        <f t="shared" si="194"/>
        <v/>
      </c>
      <c r="AB177" s="42"/>
      <c r="AC177" s="117" t="str">
        <f t="shared" si="195"/>
        <v/>
      </c>
      <c r="AD177" s="20"/>
      <c r="AE177" s="176"/>
      <c r="AF177" s="174" t="str">
        <f t="shared" si="196"/>
        <v/>
      </c>
      <c r="AG177" s="43"/>
      <c r="AH177" s="174" t="str">
        <f t="shared" si="197"/>
        <v/>
      </c>
      <c r="AI177" s="42"/>
      <c r="AJ177" s="117" t="str">
        <f t="shared" si="198"/>
        <v/>
      </c>
      <c r="AK177" s="20"/>
      <c r="AL177" s="176"/>
      <c r="AM177" s="174" t="str">
        <f t="shared" si="199"/>
        <v/>
      </c>
      <c r="AN177" s="43"/>
      <c r="AO177" s="174" t="str">
        <f t="shared" si="200"/>
        <v/>
      </c>
      <c r="AP177" s="42"/>
      <c r="AQ177" s="117" t="str">
        <f t="shared" si="201"/>
        <v/>
      </c>
      <c r="AR177" s="20"/>
      <c r="AS177" s="176"/>
      <c r="AT177" s="174" t="str">
        <f t="shared" si="202"/>
        <v/>
      </c>
      <c r="AU177" s="43"/>
      <c r="AV177" s="174" t="str">
        <f t="shared" si="203"/>
        <v/>
      </c>
      <c r="AW177" s="42"/>
      <c r="AX177" s="117" t="str">
        <f t="shared" si="204"/>
        <v/>
      </c>
      <c r="AY177" s="20"/>
      <c r="AZ177" s="176"/>
      <c r="BA177" s="174" t="str">
        <f t="shared" si="205"/>
        <v/>
      </c>
      <c r="BB177" s="43"/>
      <c r="BC177" s="174" t="str">
        <f t="shared" si="206"/>
        <v/>
      </c>
      <c r="BD177" s="42"/>
      <c r="BE177" s="117" t="str">
        <f t="shared" si="207"/>
        <v/>
      </c>
      <c r="BF177" s="20"/>
      <c r="BG177" s="176"/>
      <c r="BH177" s="174" t="str">
        <f t="shared" si="208"/>
        <v/>
      </c>
      <c r="BI177" s="43"/>
      <c r="BJ177" s="174" t="str">
        <f t="shared" si="209"/>
        <v/>
      </c>
      <c r="BK177" s="42"/>
      <c r="BL177" s="117" t="str">
        <f t="shared" si="210"/>
        <v/>
      </c>
      <c r="BM177" s="16"/>
      <c r="BN177" s="16"/>
      <c r="BO177" s="16"/>
      <c r="BP177" s="16"/>
      <c r="BQ177" s="16"/>
      <c r="BR177" s="16"/>
      <c r="BS177" s="16"/>
      <c r="BT177" s="16"/>
      <c r="BU177" s="16"/>
      <c r="BV177" s="16"/>
      <c r="BW177" s="16"/>
      <c r="BX177" s="16"/>
      <c r="BY177" s="16"/>
    </row>
    <row r="178" spans="1:77" outlineLevel="1" x14ac:dyDescent="0.25">
      <c r="A178" s="44"/>
      <c r="B178" s="136"/>
      <c r="C178" s="166" t="str">
        <f t="shared" si="185"/>
        <v/>
      </c>
      <c r="D178" s="166" t="str">
        <f t="shared" si="185"/>
        <v/>
      </c>
      <c r="E178" s="166" t="str">
        <f t="shared" si="185"/>
        <v/>
      </c>
      <c r="F178" s="166" t="str">
        <f t="shared" si="185"/>
        <v/>
      </c>
      <c r="G178" s="166" t="str">
        <f t="shared" si="185"/>
        <v/>
      </c>
      <c r="H178" s="167" t="str">
        <f t="shared" si="186"/>
        <v/>
      </c>
      <c r="I178" s="20"/>
      <c r="J178" s="176"/>
      <c r="K178" s="174" t="str">
        <f t="shared" si="187"/>
        <v/>
      </c>
      <c r="L178" s="43"/>
      <c r="M178" s="174" t="str">
        <f t="shared" si="188"/>
        <v/>
      </c>
      <c r="N178" s="42"/>
      <c r="O178" s="117" t="str">
        <f t="shared" si="189"/>
        <v/>
      </c>
      <c r="P178" s="20"/>
      <c r="Q178" s="176"/>
      <c r="R178" s="174" t="str">
        <f t="shared" si="190"/>
        <v/>
      </c>
      <c r="S178" s="43"/>
      <c r="T178" s="174" t="str">
        <f t="shared" si="191"/>
        <v/>
      </c>
      <c r="U178" s="42"/>
      <c r="V178" s="117" t="str">
        <f t="shared" si="192"/>
        <v/>
      </c>
      <c r="W178" s="20"/>
      <c r="X178" s="176"/>
      <c r="Y178" s="174" t="str">
        <f t="shared" si="193"/>
        <v/>
      </c>
      <c r="Z178" s="43"/>
      <c r="AA178" s="174" t="str">
        <f t="shared" si="194"/>
        <v/>
      </c>
      <c r="AB178" s="42"/>
      <c r="AC178" s="117" t="str">
        <f t="shared" si="195"/>
        <v/>
      </c>
      <c r="AD178" s="20"/>
      <c r="AE178" s="176"/>
      <c r="AF178" s="174" t="str">
        <f t="shared" si="196"/>
        <v/>
      </c>
      <c r="AG178" s="43"/>
      <c r="AH178" s="174" t="str">
        <f t="shared" si="197"/>
        <v/>
      </c>
      <c r="AI178" s="42"/>
      <c r="AJ178" s="117" t="str">
        <f t="shared" si="198"/>
        <v/>
      </c>
      <c r="AK178" s="20"/>
      <c r="AL178" s="176"/>
      <c r="AM178" s="174" t="str">
        <f t="shared" si="199"/>
        <v/>
      </c>
      <c r="AN178" s="43"/>
      <c r="AO178" s="174" t="str">
        <f t="shared" si="200"/>
        <v/>
      </c>
      <c r="AP178" s="42"/>
      <c r="AQ178" s="117" t="str">
        <f t="shared" si="201"/>
        <v/>
      </c>
      <c r="AR178" s="20"/>
      <c r="AS178" s="176"/>
      <c r="AT178" s="174" t="str">
        <f t="shared" si="202"/>
        <v/>
      </c>
      <c r="AU178" s="43"/>
      <c r="AV178" s="174" t="str">
        <f t="shared" si="203"/>
        <v/>
      </c>
      <c r="AW178" s="42"/>
      <c r="AX178" s="117" t="str">
        <f t="shared" si="204"/>
        <v/>
      </c>
      <c r="AY178" s="20"/>
      <c r="AZ178" s="176"/>
      <c r="BA178" s="174" t="str">
        <f t="shared" si="205"/>
        <v/>
      </c>
      <c r="BB178" s="43"/>
      <c r="BC178" s="174" t="str">
        <f t="shared" si="206"/>
        <v/>
      </c>
      <c r="BD178" s="42"/>
      <c r="BE178" s="117" t="str">
        <f t="shared" si="207"/>
        <v/>
      </c>
      <c r="BF178" s="20"/>
      <c r="BG178" s="176"/>
      <c r="BH178" s="174" t="str">
        <f t="shared" si="208"/>
        <v/>
      </c>
      <c r="BI178" s="43"/>
      <c r="BJ178" s="174" t="str">
        <f t="shared" si="209"/>
        <v/>
      </c>
      <c r="BK178" s="42"/>
      <c r="BL178" s="117" t="str">
        <f t="shared" si="210"/>
        <v/>
      </c>
      <c r="BM178" s="16"/>
      <c r="BN178" s="16"/>
      <c r="BO178" s="16"/>
      <c r="BP178" s="16"/>
      <c r="BQ178" s="16"/>
      <c r="BR178" s="16"/>
      <c r="BS178" s="16"/>
      <c r="BT178" s="16"/>
      <c r="BU178" s="16"/>
      <c r="BV178" s="16"/>
      <c r="BW178" s="16"/>
      <c r="BX178" s="16"/>
      <c r="BY178" s="16"/>
    </row>
    <row r="179" spans="1:77" outlineLevel="1" x14ac:dyDescent="0.25">
      <c r="A179" s="44"/>
      <c r="B179" s="136"/>
      <c r="C179" s="166" t="str">
        <f t="shared" si="185"/>
        <v/>
      </c>
      <c r="D179" s="166" t="str">
        <f t="shared" si="185"/>
        <v/>
      </c>
      <c r="E179" s="166" t="str">
        <f t="shared" si="185"/>
        <v/>
      </c>
      <c r="F179" s="166" t="str">
        <f t="shared" si="185"/>
        <v/>
      </c>
      <c r="G179" s="166" t="str">
        <f t="shared" si="185"/>
        <v/>
      </c>
      <c r="H179" s="167" t="str">
        <f t="shared" si="186"/>
        <v/>
      </c>
      <c r="I179" s="20"/>
      <c r="J179" s="176"/>
      <c r="K179" s="174" t="str">
        <f t="shared" si="187"/>
        <v/>
      </c>
      <c r="L179" s="43"/>
      <c r="M179" s="174" t="str">
        <f t="shared" si="188"/>
        <v/>
      </c>
      <c r="N179" s="42"/>
      <c r="O179" s="117" t="str">
        <f t="shared" si="189"/>
        <v/>
      </c>
      <c r="P179" s="20"/>
      <c r="Q179" s="176"/>
      <c r="R179" s="174" t="str">
        <f t="shared" si="190"/>
        <v/>
      </c>
      <c r="S179" s="43"/>
      <c r="T179" s="174" t="str">
        <f t="shared" si="191"/>
        <v/>
      </c>
      <c r="U179" s="42"/>
      <c r="V179" s="117" t="str">
        <f t="shared" si="192"/>
        <v/>
      </c>
      <c r="W179" s="20"/>
      <c r="X179" s="176"/>
      <c r="Y179" s="174" t="str">
        <f t="shared" si="193"/>
        <v/>
      </c>
      <c r="Z179" s="43"/>
      <c r="AA179" s="174" t="str">
        <f t="shared" si="194"/>
        <v/>
      </c>
      <c r="AB179" s="42"/>
      <c r="AC179" s="117" t="str">
        <f t="shared" si="195"/>
        <v/>
      </c>
      <c r="AD179" s="20"/>
      <c r="AE179" s="176"/>
      <c r="AF179" s="174" t="str">
        <f t="shared" si="196"/>
        <v/>
      </c>
      <c r="AG179" s="43"/>
      <c r="AH179" s="174" t="str">
        <f t="shared" si="197"/>
        <v/>
      </c>
      <c r="AI179" s="42"/>
      <c r="AJ179" s="117" t="str">
        <f t="shared" si="198"/>
        <v/>
      </c>
      <c r="AK179" s="20"/>
      <c r="AL179" s="176"/>
      <c r="AM179" s="174" t="str">
        <f t="shared" si="199"/>
        <v/>
      </c>
      <c r="AN179" s="43"/>
      <c r="AO179" s="174" t="str">
        <f t="shared" si="200"/>
        <v/>
      </c>
      <c r="AP179" s="42"/>
      <c r="AQ179" s="117" t="str">
        <f t="shared" si="201"/>
        <v/>
      </c>
      <c r="AR179" s="20"/>
      <c r="AS179" s="176"/>
      <c r="AT179" s="174" t="str">
        <f t="shared" si="202"/>
        <v/>
      </c>
      <c r="AU179" s="43"/>
      <c r="AV179" s="174" t="str">
        <f t="shared" si="203"/>
        <v/>
      </c>
      <c r="AW179" s="42"/>
      <c r="AX179" s="117" t="str">
        <f t="shared" si="204"/>
        <v/>
      </c>
      <c r="AY179" s="20"/>
      <c r="AZ179" s="176"/>
      <c r="BA179" s="174" t="str">
        <f t="shared" si="205"/>
        <v/>
      </c>
      <c r="BB179" s="43"/>
      <c r="BC179" s="174" t="str">
        <f t="shared" si="206"/>
        <v/>
      </c>
      <c r="BD179" s="42"/>
      <c r="BE179" s="117" t="str">
        <f t="shared" si="207"/>
        <v/>
      </c>
      <c r="BF179" s="20"/>
      <c r="BG179" s="176"/>
      <c r="BH179" s="174" t="str">
        <f t="shared" si="208"/>
        <v/>
      </c>
      <c r="BI179" s="43"/>
      <c r="BJ179" s="174" t="str">
        <f t="shared" si="209"/>
        <v/>
      </c>
      <c r="BK179" s="42"/>
      <c r="BL179" s="117" t="str">
        <f t="shared" si="210"/>
        <v/>
      </c>
      <c r="BM179" s="16"/>
      <c r="BN179" s="16"/>
      <c r="BO179" s="16"/>
      <c r="BP179" s="16"/>
      <c r="BQ179" s="16"/>
      <c r="BR179" s="16"/>
      <c r="BS179" s="16"/>
      <c r="BT179" s="16"/>
      <c r="BU179" s="16"/>
      <c r="BV179" s="16"/>
      <c r="BW179" s="16"/>
      <c r="BX179" s="16"/>
      <c r="BY179" s="16"/>
    </row>
    <row r="180" spans="1:77" ht="13" outlineLevel="1" thickBot="1" x14ac:dyDescent="0.3">
      <c r="A180" s="44"/>
      <c r="B180" s="136"/>
      <c r="C180" s="166" t="str">
        <f t="shared" si="185"/>
        <v/>
      </c>
      <c r="D180" s="166" t="str">
        <f t="shared" si="185"/>
        <v/>
      </c>
      <c r="E180" s="166" t="str">
        <f t="shared" si="185"/>
        <v/>
      </c>
      <c r="F180" s="166" t="str">
        <f t="shared" si="185"/>
        <v/>
      </c>
      <c r="G180" s="166" t="str">
        <f t="shared" si="185"/>
        <v/>
      </c>
      <c r="H180" s="167" t="str">
        <f t="shared" si="186"/>
        <v/>
      </c>
      <c r="I180" s="20"/>
      <c r="J180" s="176"/>
      <c r="K180" s="174" t="str">
        <f t="shared" si="187"/>
        <v/>
      </c>
      <c r="L180" s="154"/>
      <c r="M180" s="174" t="str">
        <f t="shared" si="188"/>
        <v/>
      </c>
      <c r="N180" s="45"/>
      <c r="O180" s="117" t="str">
        <f t="shared" si="189"/>
        <v/>
      </c>
      <c r="P180" s="20"/>
      <c r="Q180" s="176"/>
      <c r="R180" s="174" t="str">
        <f t="shared" si="190"/>
        <v/>
      </c>
      <c r="S180" s="154"/>
      <c r="T180" s="174" t="str">
        <f t="shared" si="191"/>
        <v/>
      </c>
      <c r="U180" s="45"/>
      <c r="V180" s="117" t="str">
        <f t="shared" si="192"/>
        <v/>
      </c>
      <c r="W180" s="20"/>
      <c r="X180" s="176"/>
      <c r="Y180" s="174" t="str">
        <f t="shared" si="193"/>
        <v/>
      </c>
      <c r="Z180" s="154"/>
      <c r="AA180" s="174" t="str">
        <f t="shared" si="194"/>
        <v/>
      </c>
      <c r="AB180" s="45"/>
      <c r="AC180" s="117" t="str">
        <f t="shared" si="195"/>
        <v/>
      </c>
      <c r="AD180" s="20"/>
      <c r="AE180" s="176"/>
      <c r="AF180" s="174" t="str">
        <f t="shared" si="196"/>
        <v/>
      </c>
      <c r="AG180" s="154"/>
      <c r="AH180" s="174" t="str">
        <f t="shared" si="197"/>
        <v/>
      </c>
      <c r="AI180" s="45"/>
      <c r="AJ180" s="117" t="str">
        <f t="shared" si="198"/>
        <v/>
      </c>
      <c r="AK180" s="20"/>
      <c r="AL180" s="176"/>
      <c r="AM180" s="174" t="str">
        <f t="shared" si="199"/>
        <v/>
      </c>
      <c r="AN180" s="154"/>
      <c r="AO180" s="174" t="str">
        <f t="shared" si="200"/>
        <v/>
      </c>
      <c r="AP180" s="45"/>
      <c r="AQ180" s="117" t="str">
        <f t="shared" si="201"/>
        <v/>
      </c>
      <c r="AR180" s="20"/>
      <c r="AS180" s="176"/>
      <c r="AT180" s="174" t="str">
        <f t="shared" si="202"/>
        <v/>
      </c>
      <c r="AU180" s="154"/>
      <c r="AV180" s="174" t="str">
        <f t="shared" si="203"/>
        <v/>
      </c>
      <c r="AW180" s="45"/>
      <c r="AX180" s="117" t="str">
        <f t="shared" si="204"/>
        <v/>
      </c>
      <c r="AY180" s="20"/>
      <c r="AZ180" s="176"/>
      <c r="BA180" s="174" t="str">
        <f t="shared" si="205"/>
        <v/>
      </c>
      <c r="BB180" s="154"/>
      <c r="BC180" s="174" t="str">
        <f t="shared" si="206"/>
        <v/>
      </c>
      <c r="BD180" s="45"/>
      <c r="BE180" s="117" t="str">
        <f t="shared" si="207"/>
        <v/>
      </c>
      <c r="BF180" s="20"/>
      <c r="BG180" s="176"/>
      <c r="BH180" s="174" t="str">
        <f t="shared" si="208"/>
        <v/>
      </c>
      <c r="BI180" s="154"/>
      <c r="BJ180" s="174" t="str">
        <f t="shared" si="209"/>
        <v/>
      </c>
      <c r="BK180" s="45"/>
      <c r="BL180" s="117" t="str">
        <f t="shared" si="210"/>
        <v/>
      </c>
      <c r="BM180" s="16"/>
      <c r="BN180" s="16"/>
      <c r="BO180" s="16"/>
      <c r="BP180" s="16"/>
      <c r="BQ180" s="16"/>
      <c r="BR180" s="16"/>
      <c r="BS180" s="16"/>
      <c r="BT180" s="16"/>
      <c r="BU180" s="16"/>
      <c r="BV180" s="16"/>
      <c r="BW180" s="16"/>
      <c r="BX180" s="16"/>
      <c r="BY180" s="16"/>
    </row>
    <row r="181" spans="1:77" ht="13.5" outlineLevel="1" thickBot="1" x14ac:dyDescent="0.35">
      <c r="A181" s="46" t="s">
        <v>20</v>
      </c>
      <c r="B181" s="90"/>
      <c r="C181" s="149">
        <f>SUM(C171:C180)</f>
        <v>0</v>
      </c>
      <c r="D181" s="133">
        <f>SUM(D171:D180)</f>
        <v>0</v>
      </c>
      <c r="E181" s="133">
        <f>SUM(E171:E180)</f>
        <v>0</v>
      </c>
      <c r="F181" s="73">
        <f>SUM(F171:F180)</f>
        <v>0</v>
      </c>
      <c r="G181" s="133">
        <f>SUM(G171:G180)</f>
        <v>0</v>
      </c>
      <c r="H181" s="67" t="str">
        <f>IFERROR((F181-D181)/D181,"")</f>
        <v/>
      </c>
      <c r="I181" s="21"/>
      <c r="J181" s="155">
        <f>SUM(J171:J180)</f>
        <v>0</v>
      </c>
      <c r="K181" s="130">
        <f>SUM(K171:K180)</f>
        <v>0</v>
      </c>
      <c r="L181" s="48">
        <f>SUM(L171:L180)</f>
        <v>0</v>
      </c>
      <c r="M181" s="48">
        <f>SUM(M171:M180)</f>
        <v>0</v>
      </c>
      <c r="N181" s="48">
        <f>SUM(N171:N180)</f>
        <v>0</v>
      </c>
      <c r="O181" s="67" t="str">
        <f>IFERROR((M181-K181)/K181,"")</f>
        <v/>
      </c>
      <c r="P181" s="21"/>
      <c r="Q181" s="155">
        <f>SUM(Q171:Q180)</f>
        <v>0</v>
      </c>
      <c r="R181" s="130">
        <f>SUM(R171:R180)</f>
        <v>0</v>
      </c>
      <c r="S181" s="48">
        <f>SUM(S171:S180)</f>
        <v>0</v>
      </c>
      <c r="T181" s="48">
        <f>SUM(T171:T180)</f>
        <v>0</v>
      </c>
      <c r="U181" s="48">
        <f>SUM(U171:U180)</f>
        <v>0</v>
      </c>
      <c r="V181" s="67" t="str">
        <f>IFERROR((T181-R181)/R181,"")</f>
        <v/>
      </c>
      <c r="W181" s="21"/>
      <c r="X181" s="155">
        <f>SUM(X171:X180)</f>
        <v>0</v>
      </c>
      <c r="Y181" s="130">
        <f>SUM(Y171:Y180)</f>
        <v>0</v>
      </c>
      <c r="Z181" s="48">
        <f>SUM(Z171:Z180)</f>
        <v>0</v>
      </c>
      <c r="AA181" s="48">
        <f>SUM(AA171:AA180)</f>
        <v>0</v>
      </c>
      <c r="AB181" s="48">
        <f>SUM(AB171:AB180)</f>
        <v>0</v>
      </c>
      <c r="AC181" s="67" t="str">
        <f>IFERROR((AA181-Y181)/Y181,"")</f>
        <v/>
      </c>
      <c r="AD181" s="21"/>
      <c r="AE181" s="155">
        <f>SUM(AE171:AE180)</f>
        <v>0</v>
      </c>
      <c r="AF181" s="130">
        <f>SUM(AF171:AF180)</f>
        <v>0</v>
      </c>
      <c r="AG181" s="48">
        <f>SUM(AG171:AG180)</f>
        <v>0</v>
      </c>
      <c r="AH181" s="48">
        <f>SUM(AH171:AH180)</f>
        <v>0</v>
      </c>
      <c r="AI181" s="48">
        <f>SUM(AI171:AI180)</f>
        <v>0</v>
      </c>
      <c r="AJ181" s="67" t="str">
        <f>IFERROR((AH181-AF181)/AF181,"")</f>
        <v/>
      </c>
      <c r="AK181" s="21"/>
      <c r="AL181" s="155">
        <f>SUM(AL171:AL180)</f>
        <v>0</v>
      </c>
      <c r="AM181" s="130">
        <f>SUM(AM171:AM180)</f>
        <v>0</v>
      </c>
      <c r="AN181" s="48">
        <f>SUM(AN171:AN180)</f>
        <v>0</v>
      </c>
      <c r="AO181" s="48">
        <f>SUM(AO171:AO180)</f>
        <v>0</v>
      </c>
      <c r="AP181" s="48">
        <f>SUM(AP171:AP180)</f>
        <v>0</v>
      </c>
      <c r="AQ181" s="67" t="str">
        <f>IFERROR((AO181-AM181)/AM181,"")</f>
        <v/>
      </c>
      <c r="AR181" s="21"/>
      <c r="AS181" s="155">
        <f>SUM(AS171:AS180)</f>
        <v>0</v>
      </c>
      <c r="AT181" s="130">
        <f>SUM(AT171:AT180)</f>
        <v>0</v>
      </c>
      <c r="AU181" s="48">
        <f>SUM(AU171:AU180)</f>
        <v>0</v>
      </c>
      <c r="AV181" s="48">
        <f>SUM(AV171:AV180)</f>
        <v>0</v>
      </c>
      <c r="AW181" s="48">
        <f>SUM(AW171:AW180)</f>
        <v>0</v>
      </c>
      <c r="AX181" s="67" t="str">
        <f>IFERROR((AV181-AT181)/AT181,"")</f>
        <v/>
      </c>
      <c r="AY181" s="21"/>
      <c r="AZ181" s="155">
        <f>SUM(AZ171:AZ180)</f>
        <v>0</v>
      </c>
      <c r="BA181" s="130">
        <f>SUM(BA171:BA180)</f>
        <v>0</v>
      </c>
      <c r="BB181" s="48">
        <f>SUM(BB171:BB180)</f>
        <v>0</v>
      </c>
      <c r="BC181" s="48">
        <f>SUM(BC171:BC180)</f>
        <v>0</v>
      </c>
      <c r="BD181" s="48">
        <f>SUM(BD171:BD180)</f>
        <v>0</v>
      </c>
      <c r="BE181" s="67" t="str">
        <f>IFERROR((BC181-BA181)/BA181,"")</f>
        <v/>
      </c>
      <c r="BF181" s="21"/>
      <c r="BG181" s="155">
        <f>SUM(BG171:BG180)</f>
        <v>0</v>
      </c>
      <c r="BH181" s="130">
        <f>SUM(BH171:BH180)</f>
        <v>0</v>
      </c>
      <c r="BI181" s="48">
        <f>SUM(BI171:BI180)</f>
        <v>0</v>
      </c>
      <c r="BJ181" s="48">
        <f>SUM(BJ171:BJ180)</f>
        <v>0</v>
      </c>
      <c r="BK181" s="48">
        <f>SUM(BK171:BK180)</f>
        <v>0</v>
      </c>
      <c r="BL181" s="67" t="str">
        <f>IFERROR((BJ181-BH181)/BH181,"")</f>
        <v/>
      </c>
      <c r="BM181" s="16"/>
      <c r="BN181" s="16"/>
      <c r="BO181" s="16"/>
      <c r="BP181" s="16"/>
      <c r="BQ181" s="16"/>
      <c r="BR181" s="16"/>
      <c r="BS181" s="16"/>
      <c r="BT181" s="16"/>
      <c r="BU181" s="16"/>
      <c r="BV181" s="16"/>
      <c r="BW181" s="16"/>
      <c r="BX181" s="16"/>
      <c r="BY181" s="16"/>
    </row>
    <row r="182" spans="1:77" ht="13.5" outlineLevel="1" thickBot="1" x14ac:dyDescent="0.35">
      <c r="A182" s="49"/>
      <c r="B182" s="22"/>
      <c r="C182" s="22"/>
      <c r="D182" s="37"/>
      <c r="E182" s="50"/>
      <c r="F182" s="50"/>
      <c r="G182" s="50"/>
      <c r="H182" s="51"/>
      <c r="I182" s="20"/>
      <c r="J182" s="20"/>
      <c r="K182" s="52"/>
      <c r="L182" s="52"/>
      <c r="M182" s="52"/>
      <c r="N182" s="52"/>
      <c r="O182" s="51"/>
      <c r="P182" s="20"/>
      <c r="Q182" s="20"/>
      <c r="R182" s="52"/>
      <c r="S182" s="52"/>
      <c r="T182" s="52"/>
      <c r="U182" s="52"/>
      <c r="V182" s="51"/>
      <c r="W182" s="20"/>
      <c r="X182" s="20"/>
      <c r="Y182" s="52"/>
      <c r="Z182" s="52"/>
      <c r="AA182" s="52"/>
      <c r="AB182" s="52"/>
      <c r="AC182" s="51"/>
      <c r="AD182" s="20"/>
      <c r="AE182" s="20"/>
      <c r="AF182" s="52"/>
      <c r="AG182" s="52"/>
      <c r="AH182" s="52"/>
      <c r="AI182" s="52"/>
      <c r="AJ182" s="51"/>
      <c r="AK182" s="20"/>
      <c r="AL182" s="20"/>
      <c r="AM182" s="52"/>
      <c r="AN182" s="52"/>
      <c r="AO182" s="52"/>
      <c r="AP182" s="52"/>
      <c r="AQ182" s="51"/>
      <c r="AR182" s="20"/>
      <c r="AS182" s="20"/>
      <c r="AT182" s="52"/>
      <c r="AU182" s="52"/>
      <c r="AV182" s="52"/>
      <c r="AW182" s="52"/>
      <c r="AX182" s="51"/>
      <c r="AY182" s="20"/>
      <c r="AZ182" s="20"/>
      <c r="BA182" s="52"/>
      <c r="BB182" s="52"/>
      <c r="BC182" s="52"/>
      <c r="BD182" s="52"/>
      <c r="BE182" s="51"/>
      <c r="BF182" s="20"/>
      <c r="BG182" s="20"/>
      <c r="BH182" s="52"/>
      <c r="BI182" s="52"/>
      <c r="BJ182" s="52"/>
      <c r="BK182" s="52"/>
      <c r="BL182" s="51"/>
      <c r="BM182" s="16"/>
      <c r="BN182" s="16"/>
      <c r="BO182" s="16"/>
      <c r="BP182" s="16"/>
      <c r="BQ182" s="16"/>
      <c r="BR182" s="16"/>
      <c r="BS182" s="16"/>
      <c r="BT182" s="16"/>
      <c r="BU182" s="16"/>
      <c r="BV182" s="16"/>
      <c r="BW182" s="16"/>
      <c r="BX182" s="16"/>
      <c r="BY182" s="16"/>
    </row>
    <row r="183" spans="1:77" ht="13.5" outlineLevel="1" thickBot="1" x14ac:dyDescent="0.35">
      <c r="A183" s="64" t="s">
        <v>21</v>
      </c>
      <c r="B183" s="88"/>
      <c r="C183" s="88"/>
      <c r="D183" s="65"/>
      <c r="E183" s="66"/>
      <c r="F183" s="66"/>
      <c r="G183" s="66"/>
      <c r="H183" s="63"/>
      <c r="I183" s="20"/>
      <c r="J183" s="61"/>
      <c r="K183" s="62"/>
      <c r="L183" s="62"/>
      <c r="M183" s="62"/>
      <c r="N183" s="62"/>
      <c r="O183" s="63"/>
      <c r="P183" s="20"/>
      <c r="Q183" s="61"/>
      <c r="R183" s="62"/>
      <c r="S183" s="62"/>
      <c r="T183" s="62"/>
      <c r="U183" s="62"/>
      <c r="V183" s="63"/>
      <c r="W183" s="20"/>
      <c r="X183" s="61"/>
      <c r="Y183" s="62"/>
      <c r="Z183" s="62"/>
      <c r="AA183" s="62"/>
      <c r="AB183" s="62"/>
      <c r="AC183" s="63"/>
      <c r="AD183" s="20"/>
      <c r="AE183" s="61"/>
      <c r="AF183" s="62"/>
      <c r="AG183" s="62"/>
      <c r="AH183" s="62"/>
      <c r="AI183" s="62"/>
      <c r="AJ183" s="63"/>
      <c r="AK183" s="20"/>
      <c r="AL183" s="61"/>
      <c r="AM183" s="62"/>
      <c r="AN183" s="62"/>
      <c r="AO183" s="62"/>
      <c r="AP183" s="62"/>
      <c r="AQ183" s="63"/>
      <c r="AR183" s="20"/>
      <c r="AS183" s="61"/>
      <c r="AT183" s="62"/>
      <c r="AU183" s="62"/>
      <c r="AV183" s="62"/>
      <c r="AW183" s="62"/>
      <c r="AX183" s="63"/>
      <c r="AY183" s="20"/>
      <c r="AZ183" s="61"/>
      <c r="BA183" s="62"/>
      <c r="BB183" s="62"/>
      <c r="BC183" s="62"/>
      <c r="BD183" s="62"/>
      <c r="BE183" s="63"/>
      <c r="BF183" s="20"/>
      <c r="BG183" s="61"/>
      <c r="BH183" s="62"/>
      <c r="BI183" s="62"/>
      <c r="BJ183" s="62"/>
      <c r="BK183" s="62"/>
      <c r="BL183" s="63"/>
      <c r="BM183" s="16"/>
      <c r="BN183" s="16"/>
      <c r="BO183" s="16"/>
      <c r="BP183" s="16"/>
      <c r="BQ183" s="16"/>
      <c r="BR183" s="16"/>
      <c r="BS183" s="16"/>
      <c r="BT183" s="16"/>
      <c r="BU183" s="16"/>
      <c r="BV183" s="16"/>
      <c r="BW183" s="16"/>
      <c r="BX183" s="16"/>
      <c r="BY183" s="16"/>
    </row>
    <row r="184" spans="1:77" outlineLevel="1" x14ac:dyDescent="0.25">
      <c r="A184" s="54"/>
      <c r="B184" s="137"/>
      <c r="C184" s="111"/>
      <c r="D184" s="112" t="str">
        <f t="shared" ref="D184:F189" si="211">IF(SUMIFS($K184:$BL184,$K$15:$BL$15,D$15)=0,"",SUMIFS($K184:$BL184,$K$15:$BL$15,D$15))</f>
        <v/>
      </c>
      <c r="E184" s="112" t="str">
        <f t="shared" si="211"/>
        <v/>
      </c>
      <c r="F184" s="112" t="str">
        <f t="shared" si="211"/>
        <v/>
      </c>
      <c r="G184" s="112" t="str">
        <f t="shared" ref="G184:G189" si="212">IF(SUMIFS($K184:$BL184,$K$15:$BL$15,G$15)=0,"",SUMIFS($K184:$BE184,$K$15:$BE$15,G$15))</f>
        <v/>
      </c>
      <c r="H184" s="113" t="str">
        <f>IFERROR((F184-D184)/D184,"")</f>
        <v/>
      </c>
      <c r="I184" s="20"/>
      <c r="J184" s="151"/>
      <c r="K184" s="145"/>
      <c r="L184" s="175"/>
      <c r="M184" s="147"/>
      <c r="O184" s="117" t="str">
        <f>IFERROR((M184-K184)/K184,"")</f>
        <v/>
      </c>
      <c r="P184" s="20"/>
      <c r="Q184" s="151"/>
      <c r="R184" s="145"/>
      <c r="S184" s="175"/>
      <c r="T184" s="147"/>
      <c r="V184" s="117" t="str">
        <f>IFERROR((T184-R184)/R184,"")</f>
        <v/>
      </c>
      <c r="W184" s="20"/>
      <c r="X184" s="151"/>
      <c r="Y184" s="145"/>
      <c r="Z184" s="175"/>
      <c r="AA184" s="147"/>
      <c r="AC184" s="117" t="str">
        <f>IFERROR((AA184-Y184)/Y184,"")</f>
        <v/>
      </c>
      <c r="AD184" s="20"/>
      <c r="AE184" s="151"/>
      <c r="AF184" s="145"/>
      <c r="AG184" s="175"/>
      <c r="AH184" s="147"/>
      <c r="AJ184" s="117" t="str">
        <f>IFERROR((AH184-AF184)/AF184,"")</f>
        <v/>
      </c>
      <c r="AK184" s="20"/>
      <c r="AL184" s="151"/>
      <c r="AM184" s="145"/>
      <c r="AN184" s="175"/>
      <c r="AO184" s="147"/>
      <c r="AQ184" s="117" t="str">
        <f>IFERROR((AO184-AM184)/AM184,"")</f>
        <v/>
      </c>
      <c r="AR184" s="20"/>
      <c r="AS184" s="151"/>
      <c r="AT184" s="145"/>
      <c r="AU184" s="175"/>
      <c r="AV184" s="147"/>
      <c r="AX184" s="117" t="str">
        <f>IFERROR((AV184-AT184)/AT184,"")</f>
        <v/>
      </c>
      <c r="AY184" s="20"/>
      <c r="AZ184" s="151"/>
      <c r="BA184" s="145"/>
      <c r="BB184" s="175"/>
      <c r="BC184" s="147"/>
      <c r="BE184" s="117" t="str">
        <f>IFERROR((BC184-BA184)/BA184,"")</f>
        <v/>
      </c>
      <c r="BF184" s="20"/>
      <c r="BG184" s="151"/>
      <c r="BH184" s="145"/>
      <c r="BI184" s="175"/>
      <c r="BJ184" s="147"/>
      <c r="BL184" s="117" t="str">
        <f>IFERROR((BJ184-BH184)/BH184,"")</f>
        <v/>
      </c>
      <c r="BM184" s="16"/>
      <c r="BN184" s="16"/>
      <c r="BO184" s="16"/>
      <c r="BP184" s="16"/>
      <c r="BQ184" s="16"/>
      <c r="BR184" s="16"/>
      <c r="BS184" s="16"/>
      <c r="BT184" s="16"/>
      <c r="BU184" s="16"/>
      <c r="BV184" s="16"/>
      <c r="BW184" s="16"/>
      <c r="BX184" s="16"/>
      <c r="BY184" s="16"/>
    </row>
    <row r="185" spans="1:77" outlineLevel="1" x14ac:dyDescent="0.25">
      <c r="A185" s="41"/>
      <c r="B185" s="114"/>
      <c r="C185" s="114"/>
      <c r="D185" s="112" t="str">
        <f t="shared" si="211"/>
        <v/>
      </c>
      <c r="E185" s="112" t="str">
        <f t="shared" si="211"/>
        <v/>
      </c>
      <c r="F185" s="112" t="str">
        <f t="shared" si="211"/>
        <v/>
      </c>
      <c r="G185" s="112" t="str">
        <f t="shared" si="212"/>
        <v/>
      </c>
      <c r="H185" s="113" t="str">
        <f t="shared" ref="H185:H189" si="213">IFERROR((F185-D185)/D185,"")</f>
        <v/>
      </c>
      <c r="I185" s="20"/>
      <c r="J185" s="142"/>
      <c r="K185" s="146"/>
      <c r="L185" s="178"/>
      <c r="M185" s="147"/>
      <c r="N185" s="56"/>
      <c r="O185" s="117" t="str">
        <f t="shared" ref="O185:O189" si="214">IFERROR((M185-K185)/K185,"")</f>
        <v/>
      </c>
      <c r="P185" s="20"/>
      <c r="Q185" s="142"/>
      <c r="R185" s="146"/>
      <c r="S185" s="178"/>
      <c r="T185" s="147"/>
      <c r="U185" s="56"/>
      <c r="V185" s="117" t="str">
        <f t="shared" ref="V185:V189" si="215">IFERROR((T185-R185)/R185,"")</f>
        <v/>
      </c>
      <c r="W185" s="20"/>
      <c r="X185" s="142"/>
      <c r="Y185" s="146"/>
      <c r="Z185" s="178"/>
      <c r="AA185" s="147"/>
      <c r="AB185" s="56"/>
      <c r="AC185" s="117" t="str">
        <f t="shared" ref="AC185:AC189" si="216">IFERROR((AA185-Y185)/Y185,"")</f>
        <v/>
      </c>
      <c r="AD185" s="20"/>
      <c r="AE185" s="142"/>
      <c r="AF185" s="146"/>
      <c r="AG185" s="178"/>
      <c r="AH185" s="147"/>
      <c r="AI185" s="56"/>
      <c r="AJ185" s="117" t="str">
        <f t="shared" ref="AJ185:AJ189" si="217">IFERROR((AH185-AF185)/AF185,"")</f>
        <v/>
      </c>
      <c r="AK185" s="20"/>
      <c r="AL185" s="142"/>
      <c r="AM185" s="146"/>
      <c r="AN185" s="178"/>
      <c r="AO185" s="147"/>
      <c r="AP185" s="56"/>
      <c r="AQ185" s="117" t="str">
        <f t="shared" ref="AQ185:AQ189" si="218">IFERROR((AO185-AM185)/AM185,"")</f>
        <v/>
      </c>
      <c r="AR185" s="20"/>
      <c r="AS185" s="142"/>
      <c r="AT185" s="146"/>
      <c r="AU185" s="178"/>
      <c r="AV185" s="147"/>
      <c r="AW185" s="56"/>
      <c r="AX185" s="117" t="str">
        <f t="shared" ref="AX185:AX189" si="219">IFERROR((AV185-AT185)/AT185,"")</f>
        <v/>
      </c>
      <c r="AY185" s="20"/>
      <c r="AZ185" s="142"/>
      <c r="BA185" s="146"/>
      <c r="BB185" s="178"/>
      <c r="BC185" s="147"/>
      <c r="BD185" s="56"/>
      <c r="BE185" s="117" t="str">
        <f t="shared" ref="BE185:BE189" si="220">IFERROR((BC185-BA185)/BA185,"")</f>
        <v/>
      </c>
      <c r="BF185" s="20"/>
      <c r="BG185" s="142"/>
      <c r="BH185" s="146"/>
      <c r="BI185" s="178"/>
      <c r="BJ185" s="147"/>
      <c r="BK185" s="56"/>
      <c r="BL185" s="117" t="str">
        <f t="shared" ref="BL185:BL189" si="221">IFERROR((BJ185-BH185)/BH185,"")</f>
        <v/>
      </c>
      <c r="BM185" s="16"/>
      <c r="BN185" s="16"/>
      <c r="BO185" s="16"/>
      <c r="BP185" s="16"/>
      <c r="BQ185" s="16"/>
      <c r="BR185" s="16"/>
      <c r="BS185" s="16"/>
      <c r="BT185" s="16"/>
      <c r="BU185" s="16"/>
      <c r="BV185" s="16"/>
      <c r="BW185" s="16"/>
      <c r="BX185" s="16"/>
      <c r="BY185" s="16"/>
    </row>
    <row r="186" spans="1:77" outlineLevel="1" x14ac:dyDescent="0.25">
      <c r="A186" s="41"/>
      <c r="B186" s="138"/>
      <c r="C186" s="114"/>
      <c r="D186" s="112" t="str">
        <f t="shared" si="211"/>
        <v/>
      </c>
      <c r="E186" s="112" t="str">
        <f t="shared" si="211"/>
        <v/>
      </c>
      <c r="F186" s="112" t="str">
        <f t="shared" si="211"/>
        <v/>
      </c>
      <c r="G186" s="112" t="str">
        <f t="shared" si="212"/>
        <v/>
      </c>
      <c r="H186" s="113" t="str">
        <f t="shared" si="213"/>
        <v/>
      </c>
      <c r="I186" s="20"/>
      <c r="J186" s="142"/>
      <c r="K186" s="146"/>
      <c r="L186" s="178"/>
      <c r="M186" s="147"/>
      <c r="N186" s="56"/>
      <c r="O186" s="117" t="str">
        <f t="shared" si="214"/>
        <v/>
      </c>
      <c r="P186" s="55"/>
      <c r="Q186" s="142"/>
      <c r="R186" s="146"/>
      <c r="S186" s="178"/>
      <c r="T186" s="147"/>
      <c r="U186" s="56"/>
      <c r="V186" s="117" t="str">
        <f t="shared" si="215"/>
        <v/>
      </c>
      <c r="W186" s="20"/>
      <c r="X186" s="142"/>
      <c r="Y186" s="146"/>
      <c r="Z186" s="178"/>
      <c r="AA186" s="147"/>
      <c r="AB186" s="56"/>
      <c r="AC186" s="117" t="str">
        <f t="shared" si="216"/>
        <v/>
      </c>
      <c r="AD186" s="20"/>
      <c r="AE186" s="142"/>
      <c r="AF186" s="146"/>
      <c r="AG186" s="178"/>
      <c r="AH186" s="147"/>
      <c r="AI186" s="56"/>
      <c r="AJ186" s="117" t="str">
        <f t="shared" si="217"/>
        <v/>
      </c>
      <c r="AK186" s="20"/>
      <c r="AL186" s="142"/>
      <c r="AM186" s="146"/>
      <c r="AN186" s="178"/>
      <c r="AO186" s="147"/>
      <c r="AP186" s="56"/>
      <c r="AQ186" s="117" t="str">
        <f t="shared" si="218"/>
        <v/>
      </c>
      <c r="AR186" s="20"/>
      <c r="AS186" s="142"/>
      <c r="AT186" s="146"/>
      <c r="AU186" s="178"/>
      <c r="AV186" s="147"/>
      <c r="AW186" s="56"/>
      <c r="AX186" s="117" t="str">
        <f t="shared" si="219"/>
        <v/>
      </c>
      <c r="AY186" s="20"/>
      <c r="AZ186" s="142"/>
      <c r="BA186" s="146"/>
      <c r="BB186" s="178"/>
      <c r="BC186" s="147"/>
      <c r="BD186" s="56"/>
      <c r="BE186" s="117" t="str">
        <f t="shared" si="220"/>
        <v/>
      </c>
      <c r="BF186" s="20"/>
      <c r="BG186" s="142"/>
      <c r="BH186" s="146"/>
      <c r="BI186" s="178"/>
      <c r="BJ186" s="147"/>
      <c r="BK186" s="56"/>
      <c r="BL186" s="117" t="str">
        <f t="shared" si="221"/>
        <v/>
      </c>
      <c r="BM186" s="16"/>
      <c r="BN186" s="16"/>
      <c r="BO186" s="16"/>
      <c r="BP186" s="16"/>
      <c r="BQ186" s="16"/>
      <c r="BR186" s="16"/>
      <c r="BS186" s="16"/>
      <c r="BT186" s="16"/>
      <c r="BU186" s="16"/>
      <c r="BV186" s="16"/>
      <c r="BW186" s="16"/>
      <c r="BX186" s="16"/>
      <c r="BY186" s="16"/>
    </row>
    <row r="187" spans="1:77" outlineLevel="1" x14ac:dyDescent="0.25">
      <c r="A187" s="41"/>
      <c r="B187" s="138"/>
      <c r="C187" s="114"/>
      <c r="D187" s="112" t="str">
        <f t="shared" si="211"/>
        <v/>
      </c>
      <c r="E187" s="112" t="str">
        <f t="shared" si="211"/>
        <v/>
      </c>
      <c r="F187" s="112" t="str">
        <f t="shared" si="211"/>
        <v/>
      </c>
      <c r="G187" s="112" t="str">
        <f t="shared" si="212"/>
        <v/>
      </c>
      <c r="H187" s="113" t="str">
        <f t="shared" si="213"/>
        <v/>
      </c>
      <c r="I187" s="20"/>
      <c r="J187" s="142"/>
      <c r="K187" s="146"/>
      <c r="L187" s="178"/>
      <c r="M187" s="147"/>
      <c r="N187" s="56"/>
      <c r="O187" s="117" t="str">
        <f t="shared" si="214"/>
        <v/>
      </c>
      <c r="P187" s="20"/>
      <c r="Q187" s="142"/>
      <c r="R187" s="146"/>
      <c r="S187" s="178"/>
      <c r="T187" s="147"/>
      <c r="U187" s="56"/>
      <c r="V187" s="117" t="str">
        <f t="shared" si="215"/>
        <v/>
      </c>
      <c r="W187" s="20"/>
      <c r="X187" s="142"/>
      <c r="Y187" s="146"/>
      <c r="Z187" s="178"/>
      <c r="AA187" s="147"/>
      <c r="AB187" s="56"/>
      <c r="AC187" s="117" t="str">
        <f t="shared" si="216"/>
        <v/>
      </c>
      <c r="AD187" s="20"/>
      <c r="AE187" s="142"/>
      <c r="AF187" s="146"/>
      <c r="AG187" s="178"/>
      <c r="AH187" s="147"/>
      <c r="AI187" s="56"/>
      <c r="AJ187" s="117" t="str">
        <f t="shared" si="217"/>
        <v/>
      </c>
      <c r="AK187" s="20"/>
      <c r="AL187" s="142"/>
      <c r="AM187" s="146"/>
      <c r="AN187" s="178"/>
      <c r="AO187" s="147"/>
      <c r="AP187" s="56"/>
      <c r="AQ187" s="117" t="str">
        <f t="shared" si="218"/>
        <v/>
      </c>
      <c r="AR187" s="20"/>
      <c r="AS187" s="142"/>
      <c r="AT187" s="146"/>
      <c r="AU187" s="178"/>
      <c r="AV187" s="147"/>
      <c r="AW187" s="56"/>
      <c r="AX187" s="117" t="str">
        <f t="shared" si="219"/>
        <v/>
      </c>
      <c r="AY187" s="20"/>
      <c r="AZ187" s="142"/>
      <c r="BA187" s="146"/>
      <c r="BB187" s="178"/>
      <c r="BC187" s="147"/>
      <c r="BD187" s="56"/>
      <c r="BE187" s="117" t="str">
        <f t="shared" si="220"/>
        <v/>
      </c>
      <c r="BF187" s="20"/>
      <c r="BG187" s="142"/>
      <c r="BH187" s="146"/>
      <c r="BI187" s="178"/>
      <c r="BJ187" s="147"/>
      <c r="BK187" s="56"/>
      <c r="BL187" s="117" t="str">
        <f t="shared" si="221"/>
        <v/>
      </c>
      <c r="BM187" s="16"/>
      <c r="BN187" s="16"/>
      <c r="BO187" s="16"/>
      <c r="BP187" s="16"/>
      <c r="BQ187" s="16"/>
      <c r="BR187" s="16"/>
      <c r="BS187" s="16"/>
      <c r="BT187" s="16"/>
      <c r="BU187" s="16"/>
      <c r="BV187" s="16"/>
      <c r="BW187" s="16"/>
      <c r="BX187" s="16"/>
      <c r="BY187" s="16"/>
    </row>
    <row r="188" spans="1:77" outlineLevel="1" x14ac:dyDescent="0.25">
      <c r="A188" s="41"/>
      <c r="B188" s="138"/>
      <c r="C188" s="114"/>
      <c r="D188" s="112" t="str">
        <f t="shared" si="211"/>
        <v/>
      </c>
      <c r="E188" s="112" t="str">
        <f t="shared" si="211"/>
        <v/>
      </c>
      <c r="F188" s="112" t="str">
        <f t="shared" si="211"/>
        <v/>
      </c>
      <c r="G188" s="112" t="str">
        <f t="shared" si="212"/>
        <v/>
      </c>
      <c r="H188" s="113" t="str">
        <f t="shared" si="213"/>
        <v/>
      </c>
      <c r="I188" s="20"/>
      <c r="J188" s="142"/>
      <c r="K188" s="146"/>
      <c r="L188" s="178"/>
      <c r="M188" s="147"/>
      <c r="N188" s="56"/>
      <c r="O188" s="117" t="str">
        <f t="shared" si="214"/>
        <v/>
      </c>
      <c r="P188" s="20"/>
      <c r="Q188" s="142"/>
      <c r="R188" s="146"/>
      <c r="S188" s="178"/>
      <c r="T188" s="147"/>
      <c r="U188" s="56"/>
      <c r="V188" s="117" t="str">
        <f t="shared" si="215"/>
        <v/>
      </c>
      <c r="W188" s="20"/>
      <c r="X188" s="142"/>
      <c r="Y188" s="146"/>
      <c r="Z188" s="178"/>
      <c r="AA188" s="147"/>
      <c r="AB188" s="56"/>
      <c r="AC188" s="117" t="str">
        <f t="shared" si="216"/>
        <v/>
      </c>
      <c r="AD188" s="20"/>
      <c r="AE188" s="142"/>
      <c r="AF188" s="146"/>
      <c r="AG188" s="178"/>
      <c r="AH188" s="147"/>
      <c r="AI188" s="56"/>
      <c r="AJ188" s="117" t="str">
        <f t="shared" si="217"/>
        <v/>
      </c>
      <c r="AK188" s="20"/>
      <c r="AL188" s="142"/>
      <c r="AM188" s="146"/>
      <c r="AN188" s="178"/>
      <c r="AO188" s="147"/>
      <c r="AP188" s="56"/>
      <c r="AQ188" s="117" t="str">
        <f t="shared" si="218"/>
        <v/>
      </c>
      <c r="AR188" s="20"/>
      <c r="AS188" s="142"/>
      <c r="AT188" s="146"/>
      <c r="AU188" s="178"/>
      <c r="AV188" s="147"/>
      <c r="AW188" s="56"/>
      <c r="AX188" s="117" t="str">
        <f t="shared" si="219"/>
        <v/>
      </c>
      <c r="AY188" s="20"/>
      <c r="AZ188" s="142"/>
      <c r="BA188" s="146"/>
      <c r="BB188" s="178"/>
      <c r="BC188" s="147"/>
      <c r="BD188" s="56"/>
      <c r="BE188" s="117" t="str">
        <f t="shared" si="220"/>
        <v/>
      </c>
      <c r="BF188" s="20"/>
      <c r="BG188" s="142"/>
      <c r="BH188" s="146"/>
      <c r="BI188" s="178"/>
      <c r="BJ188" s="147"/>
      <c r="BK188" s="56"/>
      <c r="BL188" s="117" t="str">
        <f t="shared" si="221"/>
        <v/>
      </c>
      <c r="BM188" s="16"/>
      <c r="BN188" s="16"/>
      <c r="BO188" s="16"/>
      <c r="BP188" s="16"/>
      <c r="BQ188" s="16"/>
      <c r="BR188" s="16"/>
      <c r="BS188" s="16"/>
      <c r="BT188" s="16"/>
      <c r="BU188" s="16"/>
      <c r="BV188" s="16"/>
      <c r="BW188" s="16"/>
      <c r="BX188" s="16"/>
      <c r="BY188" s="16"/>
    </row>
    <row r="189" spans="1:77" ht="13" outlineLevel="1" thickBot="1" x14ac:dyDescent="0.3">
      <c r="A189" s="44"/>
      <c r="B189" s="137"/>
      <c r="C189" s="115"/>
      <c r="D189" s="116" t="str">
        <f t="shared" si="211"/>
        <v/>
      </c>
      <c r="E189" s="116" t="str">
        <f t="shared" si="211"/>
        <v/>
      </c>
      <c r="F189" s="116" t="str">
        <f t="shared" si="211"/>
        <v/>
      </c>
      <c r="G189" s="116" t="str">
        <f t="shared" si="212"/>
        <v/>
      </c>
      <c r="H189" s="113" t="str">
        <f t="shared" si="213"/>
        <v/>
      </c>
      <c r="I189" s="20"/>
      <c r="J189" s="152"/>
      <c r="K189" s="148"/>
      <c r="L189" s="179"/>
      <c r="M189" s="147"/>
      <c r="N189" s="57"/>
      <c r="O189" s="117" t="str">
        <f t="shared" si="214"/>
        <v/>
      </c>
      <c r="P189" s="20"/>
      <c r="Q189" s="152"/>
      <c r="R189" s="148"/>
      <c r="S189" s="179"/>
      <c r="T189" s="147"/>
      <c r="U189" s="57"/>
      <c r="V189" s="117" t="str">
        <f t="shared" si="215"/>
        <v/>
      </c>
      <c r="W189" s="20"/>
      <c r="X189" s="152"/>
      <c r="Y189" s="148"/>
      <c r="Z189" s="179"/>
      <c r="AA189" s="147"/>
      <c r="AB189" s="57"/>
      <c r="AC189" s="117" t="str">
        <f t="shared" si="216"/>
        <v/>
      </c>
      <c r="AD189" s="20"/>
      <c r="AE189" s="152"/>
      <c r="AF189" s="148"/>
      <c r="AG189" s="179"/>
      <c r="AH189" s="147"/>
      <c r="AI189" s="57"/>
      <c r="AJ189" s="117" t="str">
        <f t="shared" si="217"/>
        <v/>
      </c>
      <c r="AK189" s="20"/>
      <c r="AL189" s="152"/>
      <c r="AM189" s="148"/>
      <c r="AN189" s="179"/>
      <c r="AO189" s="147"/>
      <c r="AP189" s="57"/>
      <c r="AQ189" s="117" t="str">
        <f t="shared" si="218"/>
        <v/>
      </c>
      <c r="AR189" s="20"/>
      <c r="AS189" s="152"/>
      <c r="AT189" s="148"/>
      <c r="AU189" s="179"/>
      <c r="AV189" s="147"/>
      <c r="AW189" s="57"/>
      <c r="AX189" s="117" t="str">
        <f t="shared" si="219"/>
        <v/>
      </c>
      <c r="AY189" s="20"/>
      <c r="AZ189" s="152"/>
      <c r="BA189" s="148"/>
      <c r="BB189" s="179"/>
      <c r="BC189" s="147"/>
      <c r="BD189" s="57"/>
      <c r="BE189" s="117" t="str">
        <f t="shared" si="220"/>
        <v/>
      </c>
      <c r="BF189" s="20"/>
      <c r="BG189" s="152"/>
      <c r="BH189" s="148"/>
      <c r="BI189" s="179"/>
      <c r="BJ189" s="147"/>
      <c r="BK189" s="57"/>
      <c r="BL189" s="117" t="str">
        <f t="shared" si="221"/>
        <v/>
      </c>
      <c r="BM189" s="16"/>
      <c r="BN189" s="16"/>
      <c r="BO189" s="16"/>
      <c r="BP189" s="16"/>
      <c r="BQ189" s="16"/>
      <c r="BR189" s="16"/>
      <c r="BS189" s="16"/>
      <c r="BT189" s="16"/>
      <c r="BU189" s="16"/>
      <c r="BV189" s="16"/>
      <c r="BW189" s="16"/>
      <c r="BX189" s="16"/>
      <c r="BY189" s="16"/>
    </row>
    <row r="190" spans="1:77" ht="13.5" outlineLevel="1" thickBot="1" x14ac:dyDescent="0.35">
      <c r="A190" s="53" t="s">
        <v>22</v>
      </c>
      <c r="B190" s="89"/>
      <c r="C190" s="89"/>
      <c r="D190" s="48">
        <f>SUM(D184:D189)</f>
        <v>0</v>
      </c>
      <c r="E190" s="48">
        <f>SUM(E184:E189)</f>
        <v>0</v>
      </c>
      <c r="F190" s="48">
        <f>SUM(F184:F189)</f>
        <v>0</v>
      </c>
      <c r="G190" s="48">
        <f>SUM(G184:G189)</f>
        <v>0</v>
      </c>
      <c r="H190" s="171" t="str">
        <f>IFERROR((F190-D190)/D190,"")</f>
        <v/>
      </c>
      <c r="I190" s="22"/>
      <c r="J190" s="58"/>
      <c r="K190" s="153">
        <f>SUM(K184:K189)</f>
        <v>0</v>
      </c>
      <c r="L190" s="59">
        <f>SUM(L184:L189)</f>
        <v>0</v>
      </c>
      <c r="M190" s="48">
        <f>SUM(M184:M189)</f>
        <v>0</v>
      </c>
      <c r="N190" s="48">
        <f>SUM(N184:N189)</f>
        <v>0</v>
      </c>
      <c r="O190" s="67" t="str">
        <f>IFERROR((M190-K190)/K190,"")</f>
        <v/>
      </c>
      <c r="P190" s="22"/>
      <c r="Q190" s="58"/>
      <c r="R190" s="153">
        <f>SUM(R184:R189)</f>
        <v>0</v>
      </c>
      <c r="S190" s="59">
        <f>SUM(S184:S189)</f>
        <v>0</v>
      </c>
      <c r="T190" s="48">
        <f>SUM(T184:T189)</f>
        <v>0</v>
      </c>
      <c r="U190" s="48">
        <f>SUM(U184:U189)</f>
        <v>0</v>
      </c>
      <c r="V190" s="67" t="str">
        <f>IFERROR((T190-R190)/R190,"")</f>
        <v/>
      </c>
      <c r="W190" s="22"/>
      <c r="X190" s="58"/>
      <c r="Y190" s="153">
        <f>SUM(Y184:Y189)</f>
        <v>0</v>
      </c>
      <c r="Z190" s="59">
        <f>SUM(Z184:Z189)</f>
        <v>0</v>
      </c>
      <c r="AA190" s="48">
        <f>SUM(AA184:AA189)</f>
        <v>0</v>
      </c>
      <c r="AB190" s="48">
        <f>SUM(AB184:AB189)</f>
        <v>0</v>
      </c>
      <c r="AC190" s="67" t="str">
        <f>IFERROR((AA190-Y190)/Y190,"")</f>
        <v/>
      </c>
      <c r="AD190" s="22"/>
      <c r="AE190" s="58"/>
      <c r="AF190" s="153">
        <f>SUM(AF184:AF189)</f>
        <v>0</v>
      </c>
      <c r="AG190" s="59">
        <f>SUM(AG184:AG189)</f>
        <v>0</v>
      </c>
      <c r="AH190" s="48">
        <f>SUM(AH184:AH189)</f>
        <v>0</v>
      </c>
      <c r="AI190" s="48">
        <f>SUM(AI184:AI189)</f>
        <v>0</v>
      </c>
      <c r="AJ190" s="67" t="str">
        <f>IFERROR((AH190-AF190)/AF190,"")</f>
        <v/>
      </c>
      <c r="AK190" s="22"/>
      <c r="AL190" s="58"/>
      <c r="AM190" s="153">
        <f>SUM(AM184:AM189)</f>
        <v>0</v>
      </c>
      <c r="AN190" s="59">
        <f>SUM(AN184:AN189)</f>
        <v>0</v>
      </c>
      <c r="AO190" s="48">
        <f>SUM(AO184:AO189)</f>
        <v>0</v>
      </c>
      <c r="AP190" s="48">
        <f>SUM(AP184:AP189)</f>
        <v>0</v>
      </c>
      <c r="AQ190" s="67" t="str">
        <f>IFERROR((AO190-AM190)/AM190,"")</f>
        <v/>
      </c>
      <c r="AR190" s="22"/>
      <c r="AS190" s="58"/>
      <c r="AT190" s="153">
        <f>SUM(AT184:AT189)</f>
        <v>0</v>
      </c>
      <c r="AU190" s="59">
        <f>SUM(AU184:AU189)</f>
        <v>0</v>
      </c>
      <c r="AV190" s="48">
        <f>SUM(AV184:AV189)</f>
        <v>0</v>
      </c>
      <c r="AW190" s="48">
        <f>SUM(AW184:AW189)</f>
        <v>0</v>
      </c>
      <c r="AX190" s="67" t="str">
        <f>IFERROR((AV190-AT190)/AT190,"")</f>
        <v/>
      </c>
      <c r="AY190" s="22"/>
      <c r="AZ190" s="58"/>
      <c r="BA190" s="153">
        <f>SUM(BA184:BA189)</f>
        <v>0</v>
      </c>
      <c r="BB190" s="59">
        <f>SUM(BB184:BB189)</f>
        <v>0</v>
      </c>
      <c r="BC190" s="48">
        <f>SUM(BC184:BC189)</f>
        <v>0</v>
      </c>
      <c r="BD190" s="48">
        <f>SUM(BD184:BD189)</f>
        <v>0</v>
      </c>
      <c r="BE190" s="67" t="str">
        <f>IFERROR((BC190-BA190)/BA190,"")</f>
        <v/>
      </c>
      <c r="BF190" s="22"/>
      <c r="BG190" s="58"/>
      <c r="BH190" s="153">
        <f>SUM(BH184:BH189)</f>
        <v>0</v>
      </c>
      <c r="BI190" s="59">
        <f>SUM(BI184:BI189)</f>
        <v>0</v>
      </c>
      <c r="BJ190" s="48">
        <f>SUM(BJ184:BJ189)</f>
        <v>0</v>
      </c>
      <c r="BK190" s="48">
        <f>SUM(BK184:BK189)</f>
        <v>0</v>
      </c>
      <c r="BL190" s="67" t="str">
        <f>IFERROR((BJ190-BH190)/BH190,"")</f>
        <v/>
      </c>
      <c r="BM190" s="16"/>
      <c r="BN190" s="16"/>
      <c r="BO190" s="16"/>
      <c r="BP190" s="16"/>
      <c r="BQ190" s="16"/>
      <c r="BR190" s="16"/>
      <c r="BS190" s="16"/>
      <c r="BT190" s="16"/>
      <c r="BU190" s="16"/>
      <c r="BV190" s="16"/>
      <c r="BW190" s="16"/>
      <c r="BX190" s="16"/>
      <c r="BY190" s="16"/>
    </row>
    <row r="191" spans="1:77" ht="13.5" outlineLevel="1" thickBot="1" x14ac:dyDescent="0.35">
      <c r="A191" s="49"/>
      <c r="B191" s="22"/>
      <c r="C191" s="22"/>
      <c r="D191" s="37"/>
      <c r="E191" s="37"/>
      <c r="F191" s="37"/>
      <c r="G191" s="37"/>
      <c r="H191" s="19"/>
      <c r="I191" s="22"/>
      <c r="J191" s="22"/>
      <c r="K191" s="52"/>
      <c r="L191" s="52"/>
      <c r="M191" s="52"/>
      <c r="N191" s="52"/>
      <c r="O191" s="51"/>
      <c r="P191" s="22"/>
      <c r="Q191" s="22"/>
      <c r="R191" s="52"/>
      <c r="S191" s="52"/>
      <c r="T191" s="52"/>
      <c r="U191" s="52"/>
      <c r="V191" s="51"/>
      <c r="W191" s="22"/>
      <c r="X191" s="22"/>
      <c r="Y191" s="52"/>
      <c r="Z191" s="52"/>
      <c r="AA191" s="52"/>
      <c r="AB191" s="52"/>
      <c r="AC191" s="51"/>
      <c r="AD191" s="22"/>
      <c r="AE191" s="22"/>
      <c r="AF191" s="52"/>
      <c r="AG191" s="52"/>
      <c r="AH191" s="52"/>
      <c r="AI191" s="52"/>
      <c r="AJ191" s="51"/>
      <c r="AK191" s="22"/>
      <c r="AL191" s="22"/>
      <c r="AM191" s="52"/>
      <c r="AN191" s="52"/>
      <c r="AO191" s="52"/>
      <c r="AP191" s="52"/>
      <c r="AQ191" s="51"/>
      <c r="AR191" s="22"/>
      <c r="AS191" s="22"/>
      <c r="AT191" s="52"/>
      <c r="AU191" s="52"/>
      <c r="AV191" s="52"/>
      <c r="AW191" s="52"/>
      <c r="AX191" s="51"/>
      <c r="AY191" s="22"/>
      <c r="AZ191" s="22"/>
      <c r="BA191" s="52"/>
      <c r="BB191" s="52"/>
      <c r="BC191" s="52"/>
      <c r="BD191" s="52"/>
      <c r="BE191" s="51"/>
      <c r="BF191" s="22"/>
      <c r="BG191" s="22"/>
      <c r="BH191" s="52"/>
      <c r="BI191" s="52"/>
      <c r="BJ191" s="52"/>
      <c r="BK191" s="52"/>
      <c r="BL191" s="51"/>
      <c r="BM191" s="16"/>
      <c r="BN191" s="16"/>
      <c r="BO191" s="16"/>
      <c r="BP191" s="16"/>
      <c r="BQ191" s="16"/>
      <c r="BR191" s="16"/>
      <c r="BS191" s="16"/>
      <c r="BT191" s="16"/>
      <c r="BU191" s="16"/>
      <c r="BV191" s="16"/>
      <c r="BW191" s="16"/>
      <c r="BX191" s="16"/>
      <c r="BY191" s="16"/>
    </row>
    <row r="192" spans="1:77" ht="13.5" outlineLevel="1" thickBot="1" x14ac:dyDescent="0.35">
      <c r="A192" s="64" t="s">
        <v>23</v>
      </c>
      <c r="B192" s="129"/>
      <c r="C192" s="149">
        <f>C181+C190</f>
        <v>0</v>
      </c>
      <c r="D192" s="133">
        <f>D181+D190</f>
        <v>0</v>
      </c>
      <c r="E192" s="73">
        <f>E181+E190</f>
        <v>0</v>
      </c>
      <c r="F192" s="73">
        <f>F181+F190</f>
        <v>0</v>
      </c>
      <c r="G192" s="73">
        <f>G181+G190</f>
        <v>0</v>
      </c>
      <c r="H192" s="134" t="str">
        <f>IFERROR((F192-D192)/D192,"")</f>
        <v/>
      </c>
      <c r="I192" s="22"/>
      <c r="J192" s="143">
        <f>J181</f>
        <v>0</v>
      </c>
      <c r="K192" s="74">
        <f>K181+K190</f>
        <v>0</v>
      </c>
      <c r="L192" s="75">
        <f>L181+L190</f>
        <v>0</v>
      </c>
      <c r="M192" s="69">
        <f>M181+M190</f>
        <v>0</v>
      </c>
      <c r="N192" s="75">
        <f>N181+N190</f>
        <v>0</v>
      </c>
      <c r="O192" s="68" t="str">
        <f>IFERROR((M192-K192)/K192,"")</f>
        <v/>
      </c>
      <c r="P192" s="22"/>
      <c r="Q192" s="143">
        <f>Q181</f>
        <v>0</v>
      </c>
      <c r="R192" s="74">
        <f>R181+R190</f>
        <v>0</v>
      </c>
      <c r="S192" s="75">
        <f>S181+S190</f>
        <v>0</v>
      </c>
      <c r="T192" s="69">
        <f>T181+T190</f>
        <v>0</v>
      </c>
      <c r="U192" s="75">
        <f>U181+U190</f>
        <v>0</v>
      </c>
      <c r="V192" s="68" t="str">
        <f>IFERROR((T192-R192)/R192,"")</f>
        <v/>
      </c>
      <c r="W192" s="22"/>
      <c r="X192" s="143">
        <f>X181</f>
        <v>0</v>
      </c>
      <c r="Y192" s="74">
        <f>Y181+Y190</f>
        <v>0</v>
      </c>
      <c r="Z192" s="75">
        <f>Z181+Z190</f>
        <v>0</v>
      </c>
      <c r="AA192" s="69">
        <f>AA181+AA190</f>
        <v>0</v>
      </c>
      <c r="AB192" s="75">
        <f>AB181+AB190</f>
        <v>0</v>
      </c>
      <c r="AC192" s="68" t="str">
        <f>IFERROR((AA192-Y192)/Y192,"")</f>
        <v/>
      </c>
      <c r="AD192" s="22"/>
      <c r="AE192" s="143">
        <f>AE181</f>
        <v>0</v>
      </c>
      <c r="AF192" s="74">
        <f>AF181+AF190</f>
        <v>0</v>
      </c>
      <c r="AG192" s="75">
        <f>AG181+AG190</f>
        <v>0</v>
      </c>
      <c r="AH192" s="69">
        <f>AH181+AH190</f>
        <v>0</v>
      </c>
      <c r="AI192" s="75">
        <f>AI181+AI190</f>
        <v>0</v>
      </c>
      <c r="AJ192" s="68" t="str">
        <f>IFERROR((AH192-AF192)/AF192,"")</f>
        <v/>
      </c>
      <c r="AK192" s="22"/>
      <c r="AL192" s="143">
        <f>AL181</f>
        <v>0</v>
      </c>
      <c r="AM192" s="74">
        <f>AM181+AM190</f>
        <v>0</v>
      </c>
      <c r="AN192" s="75">
        <f>AN181+AN190</f>
        <v>0</v>
      </c>
      <c r="AO192" s="69">
        <f>AO181+AO190</f>
        <v>0</v>
      </c>
      <c r="AP192" s="75">
        <f>AP181+AP190</f>
        <v>0</v>
      </c>
      <c r="AQ192" s="68" t="str">
        <f>IFERROR((AO192-AM192)/AM192,"")</f>
        <v/>
      </c>
      <c r="AR192" s="22"/>
      <c r="AS192" s="143">
        <f>AS181</f>
        <v>0</v>
      </c>
      <c r="AT192" s="74">
        <f>AT181+AT190</f>
        <v>0</v>
      </c>
      <c r="AU192" s="75">
        <f>AU181+AU190</f>
        <v>0</v>
      </c>
      <c r="AV192" s="69">
        <f>AV181+AV190</f>
        <v>0</v>
      </c>
      <c r="AW192" s="75">
        <f>AW181+AW190</f>
        <v>0</v>
      </c>
      <c r="AX192" s="68" t="str">
        <f>IFERROR((AV192-AT192)/AT192,"")</f>
        <v/>
      </c>
      <c r="AY192" s="22"/>
      <c r="AZ192" s="143">
        <f>AZ181</f>
        <v>0</v>
      </c>
      <c r="BA192" s="74">
        <f>BA181+BA190</f>
        <v>0</v>
      </c>
      <c r="BB192" s="75">
        <f>BB181+BB190</f>
        <v>0</v>
      </c>
      <c r="BC192" s="69">
        <f>BC181+BC190</f>
        <v>0</v>
      </c>
      <c r="BD192" s="75">
        <f>BD181+BD190</f>
        <v>0</v>
      </c>
      <c r="BE192" s="68" t="str">
        <f>IFERROR((BC192-BA192)/BA192,"")</f>
        <v/>
      </c>
      <c r="BF192" s="22"/>
      <c r="BG192" s="143">
        <f>BG181</f>
        <v>0</v>
      </c>
      <c r="BH192" s="74">
        <f>BH181+BH190</f>
        <v>0</v>
      </c>
      <c r="BI192" s="75">
        <f>BI181+BI190</f>
        <v>0</v>
      </c>
      <c r="BJ192" s="69">
        <f>BJ181+BJ190</f>
        <v>0</v>
      </c>
      <c r="BK192" s="75">
        <f>BK181+BK190</f>
        <v>0</v>
      </c>
      <c r="BL192" s="68" t="str">
        <f>IFERROR((BJ192-BH192)/BH192,"")</f>
        <v/>
      </c>
      <c r="BM192" s="16"/>
      <c r="BN192" s="16"/>
      <c r="BO192" s="16"/>
      <c r="BP192" s="16"/>
      <c r="BQ192" s="16"/>
      <c r="BR192" s="16"/>
      <c r="BS192" s="16"/>
      <c r="BT192" s="16"/>
      <c r="BU192" s="16"/>
      <c r="BV192" s="16"/>
      <c r="BW192" s="16"/>
      <c r="BX192" s="16"/>
      <c r="BY192" s="16"/>
    </row>
    <row r="193" spans="1:77" ht="13.5" outlineLevel="1" thickBot="1" x14ac:dyDescent="0.35">
      <c r="A193" s="64" t="s">
        <v>24</v>
      </c>
      <c r="B193" s="129"/>
      <c r="C193" s="71" t="str" cm="1">
        <f t="array" ref="C193">IFERROR(INDEX(Virksomhedsstørrelse!$C$21:$C$25,MATCH(A167,Virksomhedsstørrelse!$A$21:$A$25,0),0),"")</f>
        <v/>
      </c>
      <c r="D193" s="139"/>
      <c r="E193" s="71"/>
      <c r="F193" s="71"/>
      <c r="G193" s="71"/>
      <c r="H193" s="72"/>
      <c r="I193" s="22"/>
      <c r="J193" s="70" t="str">
        <f>$C193</f>
        <v/>
      </c>
      <c r="K193" s="144"/>
      <c r="L193" s="71"/>
      <c r="M193" s="71"/>
      <c r="N193" s="71"/>
      <c r="O193" s="72"/>
      <c r="P193" s="22"/>
      <c r="Q193" s="70" t="str">
        <f>$C193</f>
        <v/>
      </c>
      <c r="R193" s="144"/>
      <c r="S193" s="71"/>
      <c r="T193" s="71"/>
      <c r="U193" s="71"/>
      <c r="V193" s="72"/>
      <c r="W193" s="22"/>
      <c r="X193" s="70" t="str">
        <f>$C193</f>
        <v/>
      </c>
      <c r="Y193" s="144"/>
      <c r="Z193" s="71"/>
      <c r="AA193" s="71"/>
      <c r="AB193" s="71"/>
      <c r="AC193" s="72"/>
      <c r="AD193" s="22"/>
      <c r="AE193" s="70" t="str">
        <f>$C193</f>
        <v/>
      </c>
      <c r="AF193" s="144"/>
      <c r="AG193" s="71"/>
      <c r="AH193" s="71"/>
      <c r="AI193" s="71"/>
      <c r="AJ193" s="72"/>
      <c r="AK193" s="22"/>
      <c r="AL193" s="70" t="str">
        <f>$C193</f>
        <v/>
      </c>
      <c r="AM193" s="144"/>
      <c r="AN193" s="71"/>
      <c r="AO193" s="71"/>
      <c r="AP193" s="71"/>
      <c r="AQ193" s="72"/>
      <c r="AR193" s="22"/>
      <c r="AS193" s="70" t="str">
        <f>$C193</f>
        <v/>
      </c>
      <c r="AT193" s="144"/>
      <c r="AU193" s="71"/>
      <c r="AV193" s="71"/>
      <c r="AW193" s="71"/>
      <c r="AX193" s="72"/>
      <c r="AY193" s="22"/>
      <c r="AZ193" s="70" t="str">
        <f>$C193</f>
        <v/>
      </c>
      <c r="BA193" s="144"/>
      <c r="BB193" s="71"/>
      <c r="BC193" s="71"/>
      <c r="BD193" s="71"/>
      <c r="BE193" s="72"/>
      <c r="BF193" s="22"/>
      <c r="BG193" s="70" t="str">
        <f>$C193</f>
        <v/>
      </c>
      <c r="BH193" s="144"/>
      <c r="BI193" s="71"/>
      <c r="BJ193" s="71"/>
      <c r="BK193" s="71"/>
      <c r="BL193" s="72"/>
      <c r="BM193" s="16"/>
      <c r="BN193" s="16"/>
      <c r="BO193" s="16"/>
      <c r="BP193" s="16"/>
      <c r="BQ193" s="16"/>
      <c r="BR193" s="16"/>
      <c r="BS193" s="16"/>
      <c r="BT193" s="16"/>
      <c r="BU193" s="16"/>
      <c r="BV193" s="16"/>
      <c r="BW193" s="16"/>
      <c r="BX193" s="16"/>
      <c r="BY193" s="16"/>
    </row>
    <row r="194" spans="1:77" ht="13.5" outlineLevel="1" thickBot="1" x14ac:dyDescent="0.35">
      <c r="A194" s="64" t="s">
        <v>10</v>
      </c>
      <c r="B194" s="129"/>
      <c r="C194" s="89"/>
      <c r="D194" s="130" t="str">
        <f>IFERROR(D192*C193,"")</f>
        <v/>
      </c>
      <c r="E194" s="172" t="str">
        <f>IFERROR(E192*C193,"")</f>
        <v/>
      </c>
      <c r="F194" s="73" t="str">
        <f>IFERROR(F192*C193,"")</f>
        <v/>
      </c>
      <c r="G194" s="131" t="s">
        <v>72</v>
      </c>
      <c r="H194" s="140" t="str">
        <f>IFERROR(F194-D194,"")</f>
        <v/>
      </c>
      <c r="I194" s="22"/>
      <c r="J194" s="64"/>
      <c r="K194" s="47" t="str">
        <f>IFERROR(K192*J193,"")</f>
        <v/>
      </c>
      <c r="L194" s="48" t="str">
        <f>IFERROR(L192*J193,"")</f>
        <v/>
      </c>
      <c r="M194" s="48" t="str">
        <f>IFERROR(M192*J193,"")</f>
        <v/>
      </c>
      <c r="N194" s="131" t="s">
        <v>72</v>
      </c>
      <c r="O194" s="132" t="str">
        <f>IFERROR(M194-K194,"")</f>
        <v/>
      </c>
      <c r="P194" s="22"/>
      <c r="Q194" s="64"/>
      <c r="R194" s="47" t="str">
        <f>IFERROR(R192*Q193,"")</f>
        <v/>
      </c>
      <c r="S194" s="48" t="str">
        <f>IFERROR(S192*Q193,"")</f>
        <v/>
      </c>
      <c r="T194" s="48" t="str">
        <f>IFERROR(T192*Q193,"")</f>
        <v/>
      </c>
      <c r="U194" s="131" t="s">
        <v>72</v>
      </c>
      <c r="V194" s="132" t="str">
        <f>IFERROR(T194-R194,"")</f>
        <v/>
      </c>
      <c r="W194" s="22"/>
      <c r="X194" s="64"/>
      <c r="Y194" s="47" t="str">
        <f>IFERROR(Y192*X193,"")</f>
        <v/>
      </c>
      <c r="Z194" s="48" t="str">
        <f>IFERROR(Z192*X193,"")</f>
        <v/>
      </c>
      <c r="AA194" s="48" t="str">
        <f>IFERROR(AA192*X193,"")</f>
        <v/>
      </c>
      <c r="AB194" s="131" t="s">
        <v>72</v>
      </c>
      <c r="AC194" s="132" t="str">
        <f>IFERROR(AA194-Y194,"")</f>
        <v/>
      </c>
      <c r="AD194" s="22"/>
      <c r="AE194" s="64"/>
      <c r="AF194" s="47" t="str">
        <f>IFERROR(AF192*AE193,"")</f>
        <v/>
      </c>
      <c r="AG194" s="48" t="str">
        <f>IFERROR(AG192*AE193,"")</f>
        <v/>
      </c>
      <c r="AH194" s="48" t="str">
        <f>IFERROR(AH192*AE193,"")</f>
        <v/>
      </c>
      <c r="AI194" s="131" t="s">
        <v>72</v>
      </c>
      <c r="AJ194" s="132" t="str">
        <f>IFERROR(AH194-AF194,"")</f>
        <v/>
      </c>
      <c r="AK194" s="22"/>
      <c r="AL194" s="64"/>
      <c r="AM194" s="47" t="str">
        <f>IFERROR(AM192*AL193,"")</f>
        <v/>
      </c>
      <c r="AN194" s="48" t="str">
        <f>IFERROR(AN192*AL193,"")</f>
        <v/>
      </c>
      <c r="AO194" s="48" t="str">
        <f>IFERROR(AO192*AL193,"")</f>
        <v/>
      </c>
      <c r="AP194" s="131" t="s">
        <v>72</v>
      </c>
      <c r="AQ194" s="132" t="str">
        <f>IFERROR(AO194-AM194,"")</f>
        <v/>
      </c>
      <c r="AR194" s="22"/>
      <c r="AS194" s="64"/>
      <c r="AT194" s="47" t="str">
        <f>IFERROR(AT192*AS193,"")</f>
        <v/>
      </c>
      <c r="AU194" s="48" t="str">
        <f>IFERROR(AU192*AS193,"")</f>
        <v/>
      </c>
      <c r="AV194" s="48" t="str">
        <f>IFERROR(AV192*AS193,"")</f>
        <v/>
      </c>
      <c r="AW194" s="131" t="s">
        <v>72</v>
      </c>
      <c r="AX194" s="132" t="str">
        <f>IFERROR(AV194-AT194,"")</f>
        <v/>
      </c>
      <c r="AY194" s="22"/>
      <c r="AZ194" s="64"/>
      <c r="BA194" s="47" t="str">
        <f>IFERROR(BA192*AZ193,"")</f>
        <v/>
      </c>
      <c r="BB194" s="48" t="str">
        <f>IFERROR(BB192*AZ193,"")</f>
        <v/>
      </c>
      <c r="BC194" s="48" t="str">
        <f>IFERROR(BC192*AZ193,"")</f>
        <v/>
      </c>
      <c r="BD194" s="131" t="s">
        <v>72</v>
      </c>
      <c r="BE194" s="132" t="str">
        <f>IFERROR(BC194-BA194,"")</f>
        <v/>
      </c>
      <c r="BF194" s="22"/>
      <c r="BG194" s="64"/>
      <c r="BH194" s="47" t="str">
        <f>IFERROR(BH192*BG193,"")</f>
        <v/>
      </c>
      <c r="BI194" s="48" t="str">
        <f>IFERROR(BI192*BG193,"")</f>
        <v/>
      </c>
      <c r="BJ194" s="48" t="str">
        <f>IFERROR(BJ192*BG193,"")</f>
        <v/>
      </c>
      <c r="BK194" s="131" t="s">
        <v>72</v>
      </c>
      <c r="BL194" s="132" t="str">
        <f>IFERROR(BJ194-BH194,"")</f>
        <v/>
      </c>
      <c r="BM194" s="16"/>
      <c r="BN194" s="16"/>
      <c r="BO194" s="16"/>
      <c r="BP194" s="16"/>
      <c r="BQ194" s="16"/>
      <c r="BR194" s="16"/>
      <c r="BS194" s="16"/>
      <c r="BT194" s="16"/>
      <c r="BU194" s="16"/>
      <c r="BV194" s="16"/>
      <c r="BW194" s="16"/>
      <c r="BX194" s="16"/>
      <c r="BY194" s="16"/>
    </row>
    <row r="195" spans="1:77" ht="13" x14ac:dyDescent="0.3">
      <c r="A195" s="23" t="s">
        <v>25</v>
      </c>
      <c r="B195" s="23"/>
      <c r="C195" s="23"/>
      <c r="D195" s="23"/>
      <c r="E195" s="24" t="str">
        <f>IFERROR(H192+1,"")</f>
        <v/>
      </c>
      <c r="F195" s="24"/>
      <c r="G195" s="18">
        <v>1</v>
      </c>
      <c r="H195" s="24"/>
      <c r="I195" s="76">
        <f>IFERROR(E195-7.5%,17.5%)</f>
        <v>0.17499999999999999</v>
      </c>
      <c r="J195" s="76"/>
      <c r="K195" s="25"/>
      <c r="L195" s="27"/>
      <c r="M195" s="27"/>
      <c r="N195" s="27"/>
      <c r="O195" s="27"/>
      <c r="P195" s="60"/>
      <c r="Q195" s="76"/>
      <c r="R195" s="25"/>
      <c r="S195" s="27"/>
      <c r="T195" s="27"/>
      <c r="U195" s="27"/>
      <c r="V195" s="27"/>
      <c r="W195" s="60"/>
      <c r="X195" s="76"/>
      <c r="Y195" s="25"/>
      <c r="Z195" s="27"/>
      <c r="AA195" s="27"/>
      <c r="AB195" s="27"/>
      <c r="AC195" s="27"/>
      <c r="AD195" s="60"/>
      <c r="AE195" s="76"/>
      <c r="AF195" s="25"/>
      <c r="AG195" s="27"/>
      <c r="AH195" s="27"/>
      <c r="AI195" s="27"/>
      <c r="AJ195" s="27"/>
      <c r="AK195" s="60"/>
      <c r="AL195" s="76"/>
      <c r="AM195" s="25"/>
      <c r="AN195" s="27"/>
      <c r="AO195" s="27"/>
      <c r="AP195" s="27"/>
      <c r="AQ195" s="27"/>
      <c r="AR195" s="60"/>
      <c r="AS195" s="76"/>
      <c r="AT195" s="25"/>
      <c r="AU195" s="27"/>
      <c r="AV195" s="27"/>
      <c r="AW195" s="27"/>
      <c r="AX195" s="27"/>
      <c r="AY195" s="60"/>
      <c r="AZ195" s="76"/>
      <c r="BA195" s="25"/>
      <c r="BB195" s="27"/>
      <c r="BC195" s="27"/>
      <c r="BD195" s="27"/>
      <c r="BE195" s="27"/>
      <c r="BF195" s="60"/>
      <c r="BG195" s="76"/>
      <c r="BH195" s="25"/>
      <c r="BI195" s="27"/>
      <c r="BJ195" s="27"/>
      <c r="BK195" s="27"/>
      <c r="BL195" s="27"/>
      <c r="BM195" s="16"/>
      <c r="BN195" s="16"/>
      <c r="BO195" s="16"/>
      <c r="BP195" s="16"/>
      <c r="BQ195" s="16"/>
      <c r="BR195" s="16"/>
      <c r="BS195" s="16"/>
      <c r="BT195" s="16"/>
      <c r="BU195" s="16"/>
      <c r="BV195" s="16"/>
      <c r="BW195" s="16"/>
      <c r="BX195" s="16"/>
      <c r="BY195" s="16"/>
    </row>
    <row r="196" spans="1:77" ht="13" outlineLevel="1" thickBot="1" x14ac:dyDescent="0.3">
      <c r="A196" s="16"/>
      <c r="B196" s="16"/>
      <c r="C196" s="16"/>
      <c r="D196" s="16"/>
      <c r="E196" s="16"/>
      <c r="F196" s="16"/>
      <c r="G196" s="16"/>
      <c r="H196" s="16"/>
      <c r="K196" s="16"/>
      <c r="L196" s="16"/>
      <c r="M196" s="16"/>
      <c r="N196" s="16"/>
      <c r="O196" s="16"/>
      <c r="R196" s="16"/>
      <c r="S196" s="16"/>
      <c r="T196" s="16"/>
      <c r="U196" s="16"/>
      <c r="V196" s="16"/>
      <c r="Y196" s="16"/>
      <c r="Z196" s="16"/>
      <c r="AA196" s="16"/>
      <c r="AB196" s="16"/>
      <c r="AC196" s="16"/>
      <c r="AF196" s="16"/>
      <c r="AG196" s="16"/>
      <c r="AH196" s="16"/>
      <c r="AI196" s="16"/>
      <c r="AJ196" s="16"/>
      <c r="AM196" s="16"/>
      <c r="AN196" s="16"/>
      <c r="AO196" s="16"/>
      <c r="AP196" s="16"/>
      <c r="AQ196" s="16"/>
      <c r="AT196" s="16"/>
      <c r="AU196" s="16"/>
      <c r="AV196" s="16"/>
      <c r="AW196" s="16"/>
      <c r="AX196" s="16"/>
      <c r="BA196" s="16"/>
      <c r="BB196" s="16"/>
      <c r="BC196" s="16"/>
      <c r="BD196" s="16"/>
      <c r="BE196" s="16"/>
      <c r="BH196" s="16"/>
      <c r="BI196" s="16"/>
      <c r="BJ196" s="16"/>
      <c r="BK196" s="16"/>
      <c r="BL196" s="16"/>
      <c r="BM196" s="16"/>
      <c r="BN196" s="16"/>
      <c r="BO196" s="16"/>
      <c r="BP196" s="16"/>
      <c r="BQ196" s="16"/>
      <c r="BR196" s="16"/>
      <c r="BS196" s="16"/>
      <c r="BT196" s="16"/>
      <c r="BU196" s="16"/>
      <c r="BV196" s="16"/>
      <c r="BW196" s="16"/>
      <c r="BX196" s="16"/>
      <c r="BY196" s="16"/>
    </row>
    <row r="197" spans="1:77" ht="16" outlineLevel="1" thickBot="1" x14ac:dyDescent="0.35">
      <c r="A197" s="169" t="s">
        <v>26</v>
      </c>
      <c r="B197" s="87"/>
      <c r="C197" s="87"/>
      <c r="D197" s="16"/>
      <c r="E197" s="16"/>
      <c r="F197" s="16"/>
      <c r="G197" s="16"/>
      <c r="H197" s="16"/>
      <c r="K197" s="22"/>
      <c r="L197" s="22"/>
      <c r="M197" s="16"/>
      <c r="N197" s="22"/>
      <c r="O197" s="39"/>
      <c r="R197" s="22"/>
      <c r="S197" s="22"/>
      <c r="T197" s="16"/>
      <c r="U197" s="22"/>
      <c r="V197" s="39"/>
      <c r="Y197" s="22"/>
      <c r="Z197" s="22"/>
      <c r="AA197" s="16"/>
      <c r="AB197" s="22"/>
      <c r="AC197" s="39"/>
      <c r="AF197" s="22"/>
      <c r="AG197" s="22"/>
      <c r="AH197" s="16"/>
      <c r="AI197" s="22"/>
      <c r="AJ197" s="39"/>
      <c r="AM197" s="22"/>
      <c r="AN197" s="22"/>
      <c r="AO197" s="16"/>
      <c r="AP197" s="22"/>
      <c r="AQ197" s="39"/>
      <c r="AT197" s="22"/>
      <c r="AU197" s="22"/>
      <c r="AV197" s="16"/>
      <c r="AW197" s="22"/>
      <c r="AX197" s="39"/>
      <c r="BA197" s="22"/>
      <c r="BB197" s="22"/>
      <c r="BC197" s="16"/>
      <c r="BD197" s="22"/>
      <c r="BE197" s="39"/>
      <c r="BH197" s="22"/>
      <c r="BI197" s="22"/>
      <c r="BJ197" s="16"/>
      <c r="BK197" s="22"/>
      <c r="BL197" s="39"/>
      <c r="BM197" s="16"/>
      <c r="BN197" s="16"/>
      <c r="BO197" s="16"/>
      <c r="BP197" s="16"/>
      <c r="BQ197" s="16"/>
      <c r="BR197" s="16"/>
      <c r="BS197" s="16"/>
      <c r="BT197" s="16"/>
      <c r="BU197" s="16"/>
      <c r="BV197" s="16"/>
      <c r="BW197" s="16"/>
      <c r="BX197" s="16"/>
      <c r="BY197" s="16"/>
    </row>
    <row r="198" spans="1:77" ht="16" outlineLevel="1" thickBot="1" x14ac:dyDescent="0.35">
      <c r="A198" s="170" t="s">
        <v>11</v>
      </c>
      <c r="B198" s="128"/>
      <c r="C198" s="87"/>
      <c r="D198" s="40"/>
      <c r="E198" s="16"/>
      <c r="F198" s="16"/>
      <c r="G198" s="16"/>
      <c r="H198" s="16"/>
      <c r="J198" s="180" t="str">
        <f>IFERROR(M223/K223,"")</f>
        <v/>
      </c>
      <c r="K198" s="181"/>
      <c r="L198" s="181"/>
      <c r="M198" s="181"/>
      <c r="N198" s="181"/>
      <c r="O198" s="182"/>
      <c r="P198" s="23"/>
      <c r="Q198" s="180" t="str">
        <f>IFERROR(T223/R223,"")</f>
        <v/>
      </c>
      <c r="R198" s="181"/>
      <c r="S198" s="181"/>
      <c r="T198" s="181"/>
      <c r="U198" s="181"/>
      <c r="V198" s="182"/>
      <c r="X198" s="180" t="str">
        <f>IFERROR(AA223/Y223,"")</f>
        <v/>
      </c>
      <c r="Y198" s="181"/>
      <c r="Z198" s="181"/>
      <c r="AA198" s="181"/>
      <c r="AB198" s="181"/>
      <c r="AC198" s="182"/>
      <c r="AE198" s="180" t="str">
        <f>IFERROR(AH223/AF223,"")</f>
        <v/>
      </c>
      <c r="AF198" s="181"/>
      <c r="AG198" s="181"/>
      <c r="AH198" s="181"/>
      <c r="AI198" s="181"/>
      <c r="AJ198" s="182"/>
      <c r="AL198" s="180" t="str">
        <f>IFERROR(AO223/AM223,"")</f>
        <v/>
      </c>
      <c r="AM198" s="181"/>
      <c r="AN198" s="181"/>
      <c r="AO198" s="181"/>
      <c r="AP198" s="181"/>
      <c r="AQ198" s="182"/>
      <c r="AS198" s="180" t="str">
        <f>IFERROR(AV223/AT223,"")</f>
        <v/>
      </c>
      <c r="AT198" s="181"/>
      <c r="AU198" s="181"/>
      <c r="AV198" s="181"/>
      <c r="AW198" s="181"/>
      <c r="AX198" s="182"/>
      <c r="AZ198" s="180" t="str">
        <f>IFERROR(BC223/BA223,"")</f>
        <v/>
      </c>
      <c r="BA198" s="181"/>
      <c r="BB198" s="181"/>
      <c r="BC198" s="181"/>
      <c r="BD198" s="181"/>
      <c r="BE198" s="182"/>
      <c r="BG198" s="180" t="str">
        <f>IFERROR(BJ223/BH223,"")</f>
        <v/>
      </c>
      <c r="BH198" s="181"/>
      <c r="BI198" s="181"/>
      <c r="BJ198" s="181"/>
      <c r="BK198" s="181"/>
      <c r="BL198" s="182"/>
      <c r="BM198" s="16"/>
      <c r="BN198" s="16"/>
      <c r="BO198" s="16"/>
      <c r="BP198" s="16"/>
      <c r="BQ198" s="16"/>
      <c r="BR198" s="16"/>
      <c r="BS198" s="16"/>
      <c r="BT198" s="16"/>
      <c r="BU198" s="16"/>
      <c r="BV198" s="16"/>
      <c r="BW198" s="16"/>
      <c r="BX198" s="16"/>
      <c r="BY198" s="16"/>
    </row>
    <row r="199" spans="1:77" ht="16" outlineLevel="1" thickBot="1" x14ac:dyDescent="0.4">
      <c r="A199" s="77"/>
      <c r="B199" s="77"/>
      <c r="C199" s="77"/>
      <c r="D199" s="16"/>
      <c r="E199" s="16"/>
      <c r="F199" s="16"/>
      <c r="G199" s="16"/>
      <c r="H199" s="16"/>
      <c r="J199" s="183" t="s">
        <v>92</v>
      </c>
      <c r="K199" s="184"/>
      <c r="L199" s="184"/>
      <c r="M199" s="184"/>
      <c r="N199" s="184"/>
      <c r="O199" s="185"/>
      <c r="Q199" s="183" t="s">
        <v>92</v>
      </c>
      <c r="R199" s="184"/>
      <c r="S199" s="184"/>
      <c r="T199" s="184"/>
      <c r="U199" s="184"/>
      <c r="V199" s="185"/>
      <c r="X199" s="183" t="s">
        <v>92</v>
      </c>
      <c r="Y199" s="184"/>
      <c r="Z199" s="184"/>
      <c r="AA199" s="184"/>
      <c r="AB199" s="184"/>
      <c r="AC199" s="185"/>
      <c r="AE199" s="183" t="s">
        <v>92</v>
      </c>
      <c r="AF199" s="184"/>
      <c r="AG199" s="184"/>
      <c r="AH199" s="184"/>
      <c r="AI199" s="184"/>
      <c r="AJ199" s="185"/>
      <c r="AL199" s="183" t="s">
        <v>92</v>
      </c>
      <c r="AM199" s="184"/>
      <c r="AN199" s="184"/>
      <c r="AO199" s="184"/>
      <c r="AP199" s="184"/>
      <c r="AQ199" s="185"/>
      <c r="AS199" s="183" t="s">
        <v>92</v>
      </c>
      <c r="AT199" s="184"/>
      <c r="AU199" s="184"/>
      <c r="AV199" s="184"/>
      <c r="AW199" s="184"/>
      <c r="AX199" s="185"/>
      <c r="AZ199" s="183" t="s">
        <v>92</v>
      </c>
      <c r="BA199" s="184"/>
      <c r="BB199" s="184"/>
      <c r="BC199" s="184"/>
      <c r="BD199" s="184"/>
      <c r="BE199" s="185"/>
      <c r="BG199" s="183" t="s">
        <v>92</v>
      </c>
      <c r="BH199" s="184"/>
      <c r="BI199" s="184"/>
      <c r="BJ199" s="184"/>
      <c r="BK199" s="184"/>
      <c r="BL199" s="185"/>
      <c r="BM199" s="16"/>
      <c r="BN199" s="16"/>
      <c r="BO199" s="16"/>
      <c r="BP199" s="16"/>
      <c r="BQ199" s="16"/>
      <c r="BR199" s="16"/>
      <c r="BS199" s="16"/>
      <c r="BT199" s="16"/>
      <c r="BU199" s="16"/>
      <c r="BV199" s="16"/>
      <c r="BW199" s="16"/>
      <c r="BX199" s="16"/>
      <c r="BY199" s="16"/>
    </row>
    <row r="200" spans="1:77" ht="13.5" outlineLevel="1" thickBot="1" x14ac:dyDescent="0.35">
      <c r="A200" s="119" t="s">
        <v>12</v>
      </c>
      <c r="B200" s="124"/>
      <c r="C200" s="156" t="s">
        <v>13</v>
      </c>
      <c r="D200" s="125"/>
      <c r="E200" s="125"/>
      <c r="F200" s="125"/>
      <c r="G200" s="126"/>
      <c r="H200" s="127"/>
      <c r="J200" s="124" t="s">
        <v>84</v>
      </c>
      <c r="K200" s="124"/>
      <c r="L200" s="126"/>
      <c r="M200" s="126"/>
      <c r="N200" s="126"/>
      <c r="O200" s="127"/>
      <c r="P200" s="19"/>
      <c r="Q200" s="124" t="s">
        <v>85</v>
      </c>
      <c r="R200" s="124"/>
      <c r="S200" s="126"/>
      <c r="T200" s="126"/>
      <c r="U200" s="126"/>
      <c r="V200" s="127"/>
      <c r="W200" s="19"/>
      <c r="X200" s="124" t="s">
        <v>86</v>
      </c>
      <c r="Y200" s="124"/>
      <c r="Z200" s="126"/>
      <c r="AA200" s="126"/>
      <c r="AB200" s="126"/>
      <c r="AC200" s="127"/>
      <c r="AD200" s="19"/>
      <c r="AE200" s="124" t="s">
        <v>87</v>
      </c>
      <c r="AF200" s="124"/>
      <c r="AG200" s="126"/>
      <c r="AH200" s="126"/>
      <c r="AI200" s="126"/>
      <c r="AJ200" s="127"/>
      <c r="AK200" s="19"/>
      <c r="AL200" s="124" t="s">
        <v>88</v>
      </c>
      <c r="AM200" s="124"/>
      <c r="AN200" s="126"/>
      <c r="AO200" s="126"/>
      <c r="AP200" s="126"/>
      <c r="AQ200" s="127"/>
      <c r="AR200" s="19"/>
      <c r="AS200" s="124" t="s">
        <v>89</v>
      </c>
      <c r="AT200" s="124"/>
      <c r="AU200" s="126"/>
      <c r="AV200" s="126"/>
      <c r="AW200" s="126"/>
      <c r="AX200" s="127"/>
      <c r="AY200" s="19"/>
      <c r="AZ200" s="124" t="s">
        <v>90</v>
      </c>
      <c r="BA200" s="124"/>
      <c r="BB200" s="126"/>
      <c r="BC200" s="126"/>
      <c r="BD200" s="126"/>
      <c r="BE200" s="127"/>
      <c r="BF200" s="19"/>
      <c r="BG200" s="124" t="s">
        <v>91</v>
      </c>
      <c r="BH200" s="124"/>
      <c r="BI200" s="126"/>
      <c r="BJ200" s="126"/>
      <c r="BK200" s="126"/>
      <c r="BL200" s="127"/>
      <c r="BM200" s="16"/>
      <c r="BN200" s="16"/>
      <c r="BO200" s="16"/>
      <c r="BP200" s="16"/>
      <c r="BQ200" s="16"/>
      <c r="BR200" s="16"/>
      <c r="BS200" s="16"/>
      <c r="BT200" s="16"/>
      <c r="BU200" s="16"/>
      <c r="BV200" s="16"/>
      <c r="BW200" s="16"/>
      <c r="BX200" s="16"/>
      <c r="BY200" s="16"/>
    </row>
    <row r="201" spans="1:77" ht="39" outlineLevel="1" x14ac:dyDescent="0.25">
      <c r="A201" s="150" t="s">
        <v>14</v>
      </c>
      <c r="B201" s="120" t="s">
        <v>15</v>
      </c>
      <c r="C201" s="121" t="s">
        <v>71</v>
      </c>
      <c r="D201" s="121" t="s">
        <v>16</v>
      </c>
      <c r="E201" s="120" t="s">
        <v>68</v>
      </c>
      <c r="F201" s="120" t="s">
        <v>17</v>
      </c>
      <c r="G201" s="122" t="s">
        <v>18</v>
      </c>
      <c r="H201" s="123" t="s">
        <v>19</v>
      </c>
      <c r="I201" s="17"/>
      <c r="J201" s="135" t="s">
        <v>71</v>
      </c>
      <c r="K201" s="121" t="s">
        <v>16</v>
      </c>
      <c r="L201" s="120" t="s">
        <v>68</v>
      </c>
      <c r="M201" s="120" t="s">
        <v>17</v>
      </c>
      <c r="N201" s="177" t="s">
        <v>18</v>
      </c>
      <c r="O201" s="123" t="s">
        <v>19</v>
      </c>
      <c r="P201" s="17"/>
      <c r="Q201" s="135" t="s">
        <v>71</v>
      </c>
      <c r="R201" s="121" t="s">
        <v>16</v>
      </c>
      <c r="S201" s="120" t="s">
        <v>68</v>
      </c>
      <c r="T201" s="120" t="s">
        <v>17</v>
      </c>
      <c r="U201" s="177" t="s">
        <v>18</v>
      </c>
      <c r="V201" s="123" t="s">
        <v>19</v>
      </c>
      <c r="W201" s="17"/>
      <c r="X201" s="135" t="s">
        <v>71</v>
      </c>
      <c r="Y201" s="121" t="s">
        <v>16</v>
      </c>
      <c r="Z201" s="120" t="s">
        <v>68</v>
      </c>
      <c r="AA201" s="120" t="s">
        <v>17</v>
      </c>
      <c r="AB201" s="177" t="s">
        <v>18</v>
      </c>
      <c r="AC201" s="123" t="s">
        <v>19</v>
      </c>
      <c r="AD201" s="17"/>
      <c r="AE201" s="135" t="s">
        <v>71</v>
      </c>
      <c r="AF201" s="121" t="s">
        <v>16</v>
      </c>
      <c r="AG201" s="120" t="s">
        <v>68</v>
      </c>
      <c r="AH201" s="120" t="s">
        <v>17</v>
      </c>
      <c r="AI201" s="177" t="s">
        <v>18</v>
      </c>
      <c r="AJ201" s="123" t="s">
        <v>19</v>
      </c>
      <c r="AK201" s="17"/>
      <c r="AL201" s="135" t="s">
        <v>71</v>
      </c>
      <c r="AM201" s="121" t="s">
        <v>16</v>
      </c>
      <c r="AN201" s="120" t="s">
        <v>68</v>
      </c>
      <c r="AO201" s="120" t="s">
        <v>17</v>
      </c>
      <c r="AP201" s="177" t="s">
        <v>18</v>
      </c>
      <c r="AQ201" s="123" t="s">
        <v>19</v>
      </c>
      <c r="AR201" s="17"/>
      <c r="AS201" s="135" t="s">
        <v>71</v>
      </c>
      <c r="AT201" s="121" t="s">
        <v>16</v>
      </c>
      <c r="AU201" s="120" t="s">
        <v>68</v>
      </c>
      <c r="AV201" s="120" t="s">
        <v>17</v>
      </c>
      <c r="AW201" s="177" t="s">
        <v>18</v>
      </c>
      <c r="AX201" s="123" t="s">
        <v>19</v>
      </c>
      <c r="AY201" s="17"/>
      <c r="AZ201" s="135" t="s">
        <v>71</v>
      </c>
      <c r="BA201" s="121" t="s">
        <v>16</v>
      </c>
      <c r="BB201" s="120" t="s">
        <v>68</v>
      </c>
      <c r="BC201" s="120" t="s">
        <v>17</v>
      </c>
      <c r="BD201" s="177" t="s">
        <v>18</v>
      </c>
      <c r="BE201" s="123" t="s">
        <v>19</v>
      </c>
      <c r="BF201" s="17"/>
      <c r="BG201" s="135" t="s">
        <v>71</v>
      </c>
      <c r="BH201" s="121" t="s">
        <v>16</v>
      </c>
      <c r="BI201" s="120" t="s">
        <v>68</v>
      </c>
      <c r="BJ201" s="120" t="s">
        <v>17</v>
      </c>
      <c r="BK201" s="177" t="s">
        <v>18</v>
      </c>
      <c r="BL201" s="123" t="s">
        <v>19</v>
      </c>
      <c r="BM201" s="16"/>
      <c r="BN201" s="16"/>
      <c r="BO201" s="16"/>
      <c r="BP201" s="16"/>
      <c r="BQ201" s="16"/>
      <c r="BR201" s="16"/>
      <c r="BS201" s="16"/>
      <c r="BT201" s="16"/>
      <c r="BU201" s="16"/>
      <c r="BV201" s="16"/>
      <c r="BW201" s="16"/>
      <c r="BX201" s="16"/>
      <c r="BY201" s="16"/>
    </row>
    <row r="202" spans="1:77" outlineLevel="1" x14ac:dyDescent="0.25">
      <c r="A202" s="41"/>
      <c r="B202" s="118"/>
      <c r="C202" s="166" t="str">
        <f t="shared" ref="C202:G211" si="222">IF(SUMIFS($J202:$BL202,$J$15:$BL$15,C$15)=0,"",SUMIFS($J202:$BL202,$J$15:$BL$15,C$15))</f>
        <v/>
      </c>
      <c r="D202" s="166" t="str">
        <f t="shared" si="222"/>
        <v/>
      </c>
      <c r="E202" s="166" t="str">
        <f t="shared" si="222"/>
        <v/>
      </c>
      <c r="F202" s="166" t="str">
        <f t="shared" si="222"/>
        <v/>
      </c>
      <c r="G202" s="166" t="str">
        <f t="shared" si="222"/>
        <v/>
      </c>
      <c r="H202" s="167" t="str">
        <f>IFERROR((F202-D202)/D202,"")</f>
        <v/>
      </c>
      <c r="I202" s="20"/>
      <c r="J202" s="176"/>
      <c r="K202" s="174" t="str">
        <f>IF(IFERROR(J202*$B202,"")=0,"",IFERROR(J202*$B202,""))</f>
        <v/>
      </c>
      <c r="L202" s="147"/>
      <c r="M202" s="174" t="str">
        <f>IF(IFERROR(L202*$B202,"")=0,"",IFERROR(L202*$B202,""))</f>
        <v/>
      </c>
      <c r="N202" s="147"/>
      <c r="O202" s="117" t="str">
        <f>IFERROR((M202-K202)/K202,"")</f>
        <v/>
      </c>
      <c r="P202" s="20"/>
      <c r="Q202" s="176"/>
      <c r="R202" s="174" t="str">
        <f>IF(IFERROR(Q202*$B202,"")=0,"",IFERROR(Q202*$B202,""))</f>
        <v/>
      </c>
      <c r="S202" s="147"/>
      <c r="T202" s="174" t="str">
        <f>IF(IFERROR(S202*$B202,"")=0,"",IFERROR(S202*$B202,""))</f>
        <v/>
      </c>
      <c r="U202" s="147"/>
      <c r="V202" s="117" t="str">
        <f>IFERROR((T202-R202)/R202,"")</f>
        <v/>
      </c>
      <c r="W202" s="20"/>
      <c r="X202" s="176"/>
      <c r="Y202" s="174" t="str">
        <f>IF(IFERROR(X202*$B202,"")=0,"",IFERROR(X202*$B202,""))</f>
        <v/>
      </c>
      <c r="Z202" s="147"/>
      <c r="AA202" s="174" t="str">
        <f>IF(IFERROR(Z202*$B202,"")=0,"",IFERROR(Z202*$B202,""))</f>
        <v/>
      </c>
      <c r="AB202" s="147"/>
      <c r="AC202" s="117" t="str">
        <f>IFERROR((AA202-Y202)/Y202,"")</f>
        <v/>
      </c>
      <c r="AD202" s="20"/>
      <c r="AE202" s="176"/>
      <c r="AF202" s="174" t="str">
        <f>IF(IFERROR(AE202*$B202,"")=0,"",IFERROR(AE202*$B202,""))</f>
        <v/>
      </c>
      <c r="AG202" s="147"/>
      <c r="AH202" s="174" t="str">
        <f>IF(IFERROR(AG202*$B202,"")=0,"",IFERROR(AG202*$B202,""))</f>
        <v/>
      </c>
      <c r="AI202" s="147"/>
      <c r="AJ202" s="117" t="str">
        <f>IFERROR((AH202-AF202)/AF202,"")</f>
        <v/>
      </c>
      <c r="AK202" s="20"/>
      <c r="AL202" s="176"/>
      <c r="AM202" s="174" t="str">
        <f>IF(IFERROR(AL202*$B202,"")=0,"",IFERROR(AL202*$B202,""))</f>
        <v/>
      </c>
      <c r="AN202" s="147"/>
      <c r="AO202" s="174" t="str">
        <f>IF(IFERROR(AN202*$B202,"")=0,"",IFERROR(AN202*$B202,""))</f>
        <v/>
      </c>
      <c r="AP202" s="147"/>
      <c r="AQ202" s="117" t="str">
        <f>IFERROR((AO202-AM202)/AM202,"")</f>
        <v/>
      </c>
      <c r="AR202" s="20"/>
      <c r="AS202" s="176"/>
      <c r="AT202" s="174" t="str">
        <f>IF(IFERROR(AS202*$B202,"")=0,"",IFERROR(AS202*$B202,""))</f>
        <v/>
      </c>
      <c r="AU202" s="147"/>
      <c r="AV202" s="174" t="str">
        <f>IF(IFERROR(AU202*$B202,"")=0,"",IFERROR(AU202*$B202,""))</f>
        <v/>
      </c>
      <c r="AW202" s="147"/>
      <c r="AX202" s="117" t="str">
        <f>IFERROR((AV202-AT202)/AT202,"")</f>
        <v/>
      </c>
      <c r="AY202" s="20"/>
      <c r="AZ202" s="176"/>
      <c r="BA202" s="174" t="str">
        <f>IF(IFERROR(AZ202*$B202,"")=0,"",IFERROR(AZ202*$B202,""))</f>
        <v/>
      </c>
      <c r="BB202" s="147"/>
      <c r="BC202" s="174" t="str">
        <f>IF(IFERROR(BB202*$B202,"")=0,"",IFERROR(BB202*$B202,""))</f>
        <v/>
      </c>
      <c r="BD202" s="147"/>
      <c r="BE202" s="117" t="str">
        <f>IFERROR((BC202-BA202)/BA202,"")</f>
        <v/>
      </c>
      <c r="BF202" s="20"/>
      <c r="BG202" s="176"/>
      <c r="BH202" s="174" t="str">
        <f>IF(IFERROR(BG202*$B202,"")=0,"",IFERROR(BG202*$B202,""))</f>
        <v/>
      </c>
      <c r="BI202" s="147"/>
      <c r="BJ202" s="174" t="str">
        <f>IF(IFERROR(BI202*$B202,"")=0,"",IFERROR(BI202*$B202,""))</f>
        <v/>
      </c>
      <c r="BK202" s="147"/>
      <c r="BL202" s="117" t="str">
        <f>IFERROR((BJ202-BH202)/BH202,"")</f>
        <v/>
      </c>
      <c r="BM202" s="16"/>
      <c r="BN202" s="16"/>
      <c r="BO202" s="16"/>
      <c r="BP202" s="16"/>
      <c r="BQ202" s="16"/>
      <c r="BR202" s="16"/>
      <c r="BS202" s="16"/>
      <c r="BT202" s="16"/>
      <c r="BU202" s="16"/>
      <c r="BV202" s="16"/>
      <c r="BW202" s="16"/>
      <c r="BX202" s="16"/>
      <c r="BY202" s="16"/>
    </row>
    <row r="203" spans="1:77" outlineLevel="1" x14ac:dyDescent="0.25">
      <c r="A203" s="41"/>
      <c r="B203" s="118"/>
      <c r="C203" s="166" t="str">
        <f t="shared" si="222"/>
        <v/>
      </c>
      <c r="D203" s="166" t="str">
        <f t="shared" si="222"/>
        <v/>
      </c>
      <c r="E203" s="166" t="str">
        <f t="shared" si="222"/>
        <v/>
      </c>
      <c r="F203" s="166" t="str">
        <f t="shared" si="222"/>
        <v/>
      </c>
      <c r="G203" s="166" t="str">
        <f t="shared" si="222"/>
        <v/>
      </c>
      <c r="H203" s="167" t="str">
        <f t="shared" ref="H203:H211" si="223">IFERROR((F203-D203)/D203,"")</f>
        <v/>
      </c>
      <c r="I203" s="20"/>
      <c r="J203" s="176"/>
      <c r="K203" s="174" t="str">
        <f t="shared" ref="K203:K211" si="224">IF(IFERROR(J203*$B203,"")=0,"",IFERROR(J203*$B203,""))</f>
        <v/>
      </c>
      <c r="L203" s="168"/>
      <c r="M203" s="174" t="str">
        <f t="shared" ref="M203:M211" si="225">IF(IFERROR(L203*$B203,"")=0,"",IFERROR(L203*$B203,""))</f>
        <v/>
      </c>
      <c r="N203" s="43"/>
      <c r="O203" s="117" t="str">
        <f t="shared" ref="O203:O211" si="226">IFERROR((M203-K203)/K203,"")</f>
        <v/>
      </c>
      <c r="P203" s="20"/>
      <c r="Q203" s="176"/>
      <c r="R203" s="174" t="str">
        <f t="shared" ref="R203:R211" si="227">IF(IFERROR(Q203*$B203,"")=0,"",IFERROR(Q203*$B203,""))</f>
        <v/>
      </c>
      <c r="S203" s="168"/>
      <c r="T203" s="174" t="str">
        <f t="shared" ref="T203:T211" si="228">IF(IFERROR(S203*$B203,"")=0,"",IFERROR(S203*$B203,""))</f>
        <v/>
      </c>
      <c r="U203" s="43"/>
      <c r="V203" s="117" t="str">
        <f t="shared" ref="V203:V211" si="229">IFERROR((T203-R203)/R203,"")</f>
        <v/>
      </c>
      <c r="W203" s="20"/>
      <c r="X203" s="176"/>
      <c r="Y203" s="174" t="str">
        <f t="shared" ref="Y203:Y211" si="230">IF(IFERROR(X203*$B203,"")=0,"",IFERROR(X203*$B203,""))</f>
        <v/>
      </c>
      <c r="Z203" s="168"/>
      <c r="AA203" s="174" t="str">
        <f t="shared" ref="AA203:AA211" si="231">IF(IFERROR(Z203*$B203,"")=0,"",IFERROR(Z203*$B203,""))</f>
        <v/>
      </c>
      <c r="AB203" s="43"/>
      <c r="AC203" s="117" t="str">
        <f t="shared" ref="AC203:AC211" si="232">IFERROR((AA203-Y203)/Y203,"")</f>
        <v/>
      </c>
      <c r="AD203" s="20"/>
      <c r="AE203" s="176"/>
      <c r="AF203" s="174" t="str">
        <f t="shared" ref="AF203:AF211" si="233">IF(IFERROR(AE203*$B203,"")=0,"",IFERROR(AE203*$B203,""))</f>
        <v/>
      </c>
      <c r="AG203" s="168"/>
      <c r="AH203" s="174" t="str">
        <f t="shared" ref="AH203:AH211" si="234">IF(IFERROR(AG203*$B203,"")=0,"",IFERROR(AG203*$B203,""))</f>
        <v/>
      </c>
      <c r="AI203" s="43"/>
      <c r="AJ203" s="117" t="str">
        <f t="shared" ref="AJ203:AJ211" si="235">IFERROR((AH203-AF203)/AF203,"")</f>
        <v/>
      </c>
      <c r="AK203" s="20"/>
      <c r="AL203" s="176"/>
      <c r="AM203" s="174" t="str">
        <f t="shared" ref="AM203:AM211" si="236">IF(IFERROR(AL203*$B203,"")=0,"",IFERROR(AL203*$B203,""))</f>
        <v/>
      </c>
      <c r="AN203" s="168"/>
      <c r="AO203" s="174" t="str">
        <f t="shared" ref="AO203:AO211" si="237">IF(IFERROR(AN203*$B203,"")=0,"",IFERROR(AN203*$B203,""))</f>
        <v/>
      </c>
      <c r="AP203" s="43"/>
      <c r="AQ203" s="117" t="str">
        <f t="shared" ref="AQ203:AQ211" si="238">IFERROR((AO203-AM203)/AM203,"")</f>
        <v/>
      </c>
      <c r="AR203" s="20"/>
      <c r="AS203" s="176"/>
      <c r="AT203" s="174" t="str">
        <f t="shared" ref="AT203:AT211" si="239">IF(IFERROR(AS203*$B203,"")=0,"",IFERROR(AS203*$B203,""))</f>
        <v/>
      </c>
      <c r="AU203" s="168"/>
      <c r="AV203" s="174" t="str">
        <f t="shared" ref="AV203:AV211" si="240">IF(IFERROR(AU203*$B203,"")=0,"",IFERROR(AU203*$B203,""))</f>
        <v/>
      </c>
      <c r="AW203" s="43"/>
      <c r="AX203" s="117" t="str">
        <f t="shared" ref="AX203:AX211" si="241">IFERROR((AV203-AT203)/AT203,"")</f>
        <v/>
      </c>
      <c r="AY203" s="20"/>
      <c r="AZ203" s="176"/>
      <c r="BA203" s="174" t="str">
        <f t="shared" ref="BA203:BA211" si="242">IF(IFERROR(AZ203*$B203,"")=0,"",IFERROR(AZ203*$B203,""))</f>
        <v/>
      </c>
      <c r="BB203" s="168"/>
      <c r="BC203" s="174" t="str">
        <f t="shared" ref="BC203:BC211" si="243">IF(IFERROR(BB203*$B203,"")=0,"",IFERROR(BB203*$B203,""))</f>
        <v/>
      </c>
      <c r="BD203" s="43"/>
      <c r="BE203" s="117" t="str">
        <f t="shared" ref="BE203:BE211" si="244">IFERROR((BC203-BA203)/BA203,"")</f>
        <v/>
      </c>
      <c r="BF203" s="20"/>
      <c r="BG203" s="176"/>
      <c r="BH203" s="174" t="str">
        <f t="shared" ref="BH203:BH211" si="245">IF(IFERROR(BG203*$B203,"")=0,"",IFERROR(BG203*$B203,""))</f>
        <v/>
      </c>
      <c r="BI203" s="168"/>
      <c r="BJ203" s="174" t="str">
        <f t="shared" ref="BJ203:BJ211" si="246">IF(IFERROR(BI203*$B203,"")=0,"",IFERROR(BI203*$B203,""))</f>
        <v/>
      </c>
      <c r="BK203" s="43"/>
      <c r="BL203" s="117" t="str">
        <f t="shared" ref="BL203:BL211" si="247">IFERROR((BJ203-BH203)/BH203,"")</f>
        <v/>
      </c>
      <c r="BM203" s="16"/>
      <c r="BN203" s="16"/>
      <c r="BO203" s="16"/>
      <c r="BP203" s="16"/>
      <c r="BQ203" s="16"/>
      <c r="BR203" s="16"/>
      <c r="BS203" s="16"/>
      <c r="BT203" s="16"/>
      <c r="BU203" s="16"/>
      <c r="BV203" s="16"/>
      <c r="BW203" s="16"/>
      <c r="BX203" s="16"/>
      <c r="BY203" s="16"/>
    </row>
    <row r="204" spans="1:77" outlineLevel="1" x14ac:dyDescent="0.25">
      <c r="A204" s="41"/>
      <c r="B204" s="118"/>
      <c r="C204" s="166" t="str">
        <f t="shared" si="222"/>
        <v/>
      </c>
      <c r="D204" s="166" t="str">
        <f t="shared" si="222"/>
        <v/>
      </c>
      <c r="E204" s="166" t="str">
        <f t="shared" si="222"/>
        <v/>
      </c>
      <c r="F204" s="166" t="str">
        <f t="shared" si="222"/>
        <v/>
      </c>
      <c r="G204" s="166" t="str">
        <f t="shared" si="222"/>
        <v/>
      </c>
      <c r="H204" s="167" t="str">
        <f t="shared" si="223"/>
        <v/>
      </c>
      <c r="I204" s="20"/>
      <c r="J204" s="176"/>
      <c r="K204" s="174" t="str">
        <f t="shared" si="224"/>
        <v/>
      </c>
      <c r="L204" s="141"/>
      <c r="M204" s="174" t="str">
        <f t="shared" si="225"/>
        <v/>
      </c>
      <c r="N204" s="43"/>
      <c r="O204" s="117" t="str">
        <f t="shared" si="226"/>
        <v/>
      </c>
      <c r="P204" s="20"/>
      <c r="Q204" s="176"/>
      <c r="R204" s="174" t="str">
        <f t="shared" si="227"/>
        <v/>
      </c>
      <c r="S204" s="141"/>
      <c r="T204" s="174" t="str">
        <f t="shared" si="228"/>
        <v/>
      </c>
      <c r="U204" s="43"/>
      <c r="V204" s="117" t="str">
        <f t="shared" si="229"/>
        <v/>
      </c>
      <c r="W204" s="20"/>
      <c r="X204" s="176"/>
      <c r="Y204" s="174" t="str">
        <f t="shared" si="230"/>
        <v/>
      </c>
      <c r="Z204" s="141"/>
      <c r="AA204" s="174" t="str">
        <f t="shared" si="231"/>
        <v/>
      </c>
      <c r="AB204" s="43"/>
      <c r="AC204" s="117" t="str">
        <f t="shared" si="232"/>
        <v/>
      </c>
      <c r="AD204" s="20"/>
      <c r="AE204" s="176"/>
      <c r="AF204" s="174" t="str">
        <f t="shared" si="233"/>
        <v/>
      </c>
      <c r="AG204" s="141"/>
      <c r="AH204" s="174" t="str">
        <f t="shared" si="234"/>
        <v/>
      </c>
      <c r="AI204" s="43"/>
      <c r="AJ204" s="117" t="str">
        <f t="shared" si="235"/>
        <v/>
      </c>
      <c r="AK204" s="20"/>
      <c r="AL204" s="176"/>
      <c r="AM204" s="174" t="str">
        <f t="shared" si="236"/>
        <v/>
      </c>
      <c r="AN204" s="141"/>
      <c r="AO204" s="174" t="str">
        <f t="shared" si="237"/>
        <v/>
      </c>
      <c r="AP204" s="43"/>
      <c r="AQ204" s="117" t="str">
        <f t="shared" si="238"/>
        <v/>
      </c>
      <c r="AR204" s="20"/>
      <c r="AS204" s="176"/>
      <c r="AT204" s="174" t="str">
        <f t="shared" si="239"/>
        <v/>
      </c>
      <c r="AU204" s="141"/>
      <c r="AV204" s="174" t="str">
        <f t="shared" si="240"/>
        <v/>
      </c>
      <c r="AW204" s="43"/>
      <c r="AX204" s="117" t="str">
        <f t="shared" si="241"/>
        <v/>
      </c>
      <c r="AY204" s="20"/>
      <c r="AZ204" s="176"/>
      <c r="BA204" s="174" t="str">
        <f t="shared" si="242"/>
        <v/>
      </c>
      <c r="BB204" s="141"/>
      <c r="BC204" s="174" t="str">
        <f t="shared" si="243"/>
        <v/>
      </c>
      <c r="BD204" s="43"/>
      <c r="BE204" s="117" t="str">
        <f t="shared" si="244"/>
        <v/>
      </c>
      <c r="BF204" s="20"/>
      <c r="BG204" s="176"/>
      <c r="BH204" s="174" t="str">
        <f t="shared" si="245"/>
        <v/>
      </c>
      <c r="BI204" s="141"/>
      <c r="BJ204" s="174" t="str">
        <f t="shared" si="246"/>
        <v/>
      </c>
      <c r="BK204" s="43"/>
      <c r="BL204" s="117" t="str">
        <f t="shared" si="247"/>
        <v/>
      </c>
      <c r="BM204" s="16"/>
      <c r="BN204" s="16"/>
      <c r="BO204" s="16"/>
      <c r="BP204" s="16"/>
      <c r="BQ204" s="16"/>
      <c r="BR204" s="16"/>
      <c r="BS204" s="16"/>
      <c r="BT204" s="16"/>
      <c r="BU204" s="16"/>
      <c r="BV204" s="16"/>
      <c r="BW204" s="16"/>
      <c r="BX204" s="16"/>
      <c r="BY204" s="16"/>
    </row>
    <row r="205" spans="1:77" outlineLevel="1" x14ac:dyDescent="0.25">
      <c r="A205" s="41"/>
      <c r="B205" s="118"/>
      <c r="C205" s="166" t="str">
        <f t="shared" si="222"/>
        <v/>
      </c>
      <c r="D205" s="166" t="str">
        <f t="shared" si="222"/>
        <v/>
      </c>
      <c r="E205" s="166" t="str">
        <f t="shared" si="222"/>
        <v/>
      </c>
      <c r="F205" s="166" t="str">
        <f t="shared" si="222"/>
        <v/>
      </c>
      <c r="G205" s="166" t="str">
        <f t="shared" si="222"/>
        <v/>
      </c>
      <c r="H205" s="167" t="str">
        <f t="shared" si="223"/>
        <v/>
      </c>
      <c r="I205" s="20"/>
      <c r="J205" s="176"/>
      <c r="K205" s="174" t="str">
        <f t="shared" si="224"/>
        <v/>
      </c>
      <c r="L205" s="141"/>
      <c r="M205" s="174" t="str">
        <f t="shared" si="225"/>
        <v/>
      </c>
      <c r="N205" s="43"/>
      <c r="O205" s="117" t="str">
        <f t="shared" si="226"/>
        <v/>
      </c>
      <c r="P205" s="20"/>
      <c r="Q205" s="176"/>
      <c r="R205" s="174" t="str">
        <f t="shared" si="227"/>
        <v/>
      </c>
      <c r="S205" s="141"/>
      <c r="T205" s="174" t="str">
        <f t="shared" si="228"/>
        <v/>
      </c>
      <c r="U205" s="43"/>
      <c r="V205" s="117" t="str">
        <f t="shared" si="229"/>
        <v/>
      </c>
      <c r="W205" s="20"/>
      <c r="X205" s="176"/>
      <c r="Y205" s="174" t="str">
        <f t="shared" si="230"/>
        <v/>
      </c>
      <c r="Z205" s="141"/>
      <c r="AA205" s="174" t="str">
        <f t="shared" si="231"/>
        <v/>
      </c>
      <c r="AB205" s="43"/>
      <c r="AC205" s="117" t="str">
        <f t="shared" si="232"/>
        <v/>
      </c>
      <c r="AD205" s="20"/>
      <c r="AE205" s="176"/>
      <c r="AF205" s="174" t="str">
        <f t="shared" si="233"/>
        <v/>
      </c>
      <c r="AG205" s="141"/>
      <c r="AH205" s="174" t="str">
        <f t="shared" si="234"/>
        <v/>
      </c>
      <c r="AI205" s="43"/>
      <c r="AJ205" s="117" t="str">
        <f t="shared" si="235"/>
        <v/>
      </c>
      <c r="AK205" s="20"/>
      <c r="AL205" s="176"/>
      <c r="AM205" s="174" t="str">
        <f t="shared" si="236"/>
        <v/>
      </c>
      <c r="AN205" s="141"/>
      <c r="AO205" s="174" t="str">
        <f t="shared" si="237"/>
        <v/>
      </c>
      <c r="AP205" s="43"/>
      <c r="AQ205" s="117" t="str">
        <f t="shared" si="238"/>
        <v/>
      </c>
      <c r="AR205" s="20"/>
      <c r="AS205" s="176"/>
      <c r="AT205" s="174" t="str">
        <f t="shared" si="239"/>
        <v/>
      </c>
      <c r="AU205" s="141"/>
      <c r="AV205" s="174" t="str">
        <f t="shared" si="240"/>
        <v/>
      </c>
      <c r="AW205" s="43"/>
      <c r="AX205" s="117" t="str">
        <f t="shared" si="241"/>
        <v/>
      </c>
      <c r="AY205" s="20"/>
      <c r="AZ205" s="176"/>
      <c r="BA205" s="174" t="str">
        <f t="shared" si="242"/>
        <v/>
      </c>
      <c r="BB205" s="141"/>
      <c r="BC205" s="174" t="str">
        <f t="shared" si="243"/>
        <v/>
      </c>
      <c r="BD205" s="43"/>
      <c r="BE205" s="117" t="str">
        <f t="shared" si="244"/>
        <v/>
      </c>
      <c r="BF205" s="20"/>
      <c r="BG205" s="176"/>
      <c r="BH205" s="174" t="str">
        <f t="shared" si="245"/>
        <v/>
      </c>
      <c r="BI205" s="141"/>
      <c r="BJ205" s="174" t="str">
        <f t="shared" si="246"/>
        <v/>
      </c>
      <c r="BK205" s="43"/>
      <c r="BL205" s="117" t="str">
        <f t="shared" si="247"/>
        <v/>
      </c>
      <c r="BM205" s="16"/>
      <c r="BN205" s="16"/>
      <c r="BO205" s="16"/>
      <c r="BP205" s="16"/>
      <c r="BQ205" s="16"/>
      <c r="BR205" s="16"/>
      <c r="BS205" s="16"/>
      <c r="BT205" s="16"/>
      <c r="BU205" s="16"/>
      <c r="BV205" s="16"/>
      <c r="BW205" s="16"/>
      <c r="BX205" s="16"/>
      <c r="BY205" s="16"/>
    </row>
    <row r="206" spans="1:77" outlineLevel="1" x14ac:dyDescent="0.25">
      <c r="A206" s="41"/>
      <c r="B206" s="118"/>
      <c r="C206" s="166" t="str">
        <f t="shared" si="222"/>
        <v/>
      </c>
      <c r="D206" s="166" t="str">
        <f t="shared" si="222"/>
        <v/>
      </c>
      <c r="E206" s="166" t="str">
        <f t="shared" si="222"/>
        <v/>
      </c>
      <c r="F206" s="166" t="str">
        <f t="shared" si="222"/>
        <v/>
      </c>
      <c r="G206" s="166" t="str">
        <f t="shared" si="222"/>
        <v/>
      </c>
      <c r="H206" s="167" t="str">
        <f t="shared" si="223"/>
        <v/>
      </c>
      <c r="I206" s="20"/>
      <c r="J206" s="176"/>
      <c r="K206" s="174" t="str">
        <f t="shared" si="224"/>
        <v/>
      </c>
      <c r="L206" s="141"/>
      <c r="M206" s="174" t="str">
        <f t="shared" si="225"/>
        <v/>
      </c>
      <c r="N206" s="43"/>
      <c r="O206" s="117" t="str">
        <f t="shared" si="226"/>
        <v/>
      </c>
      <c r="P206" s="20"/>
      <c r="Q206" s="176"/>
      <c r="R206" s="174" t="str">
        <f t="shared" si="227"/>
        <v/>
      </c>
      <c r="S206" s="141"/>
      <c r="T206" s="174" t="str">
        <f t="shared" si="228"/>
        <v/>
      </c>
      <c r="U206" s="43"/>
      <c r="V206" s="117" t="str">
        <f t="shared" si="229"/>
        <v/>
      </c>
      <c r="W206" s="20"/>
      <c r="X206" s="176"/>
      <c r="Y206" s="174" t="str">
        <f t="shared" si="230"/>
        <v/>
      </c>
      <c r="Z206" s="141"/>
      <c r="AA206" s="174" t="str">
        <f t="shared" si="231"/>
        <v/>
      </c>
      <c r="AB206" s="43"/>
      <c r="AC206" s="117" t="str">
        <f t="shared" si="232"/>
        <v/>
      </c>
      <c r="AD206" s="20"/>
      <c r="AE206" s="176"/>
      <c r="AF206" s="174" t="str">
        <f t="shared" si="233"/>
        <v/>
      </c>
      <c r="AG206" s="141"/>
      <c r="AH206" s="174" t="str">
        <f t="shared" si="234"/>
        <v/>
      </c>
      <c r="AI206" s="43"/>
      <c r="AJ206" s="117" t="str">
        <f t="shared" si="235"/>
        <v/>
      </c>
      <c r="AK206" s="20"/>
      <c r="AL206" s="176"/>
      <c r="AM206" s="174" t="str">
        <f t="shared" si="236"/>
        <v/>
      </c>
      <c r="AN206" s="141"/>
      <c r="AO206" s="174" t="str">
        <f t="shared" si="237"/>
        <v/>
      </c>
      <c r="AP206" s="43"/>
      <c r="AQ206" s="117" t="str">
        <f t="shared" si="238"/>
        <v/>
      </c>
      <c r="AR206" s="20"/>
      <c r="AS206" s="176"/>
      <c r="AT206" s="174" t="str">
        <f t="shared" si="239"/>
        <v/>
      </c>
      <c r="AU206" s="141"/>
      <c r="AV206" s="174" t="str">
        <f t="shared" si="240"/>
        <v/>
      </c>
      <c r="AW206" s="43"/>
      <c r="AX206" s="117" t="str">
        <f t="shared" si="241"/>
        <v/>
      </c>
      <c r="AY206" s="20"/>
      <c r="AZ206" s="176"/>
      <c r="BA206" s="174" t="str">
        <f t="shared" si="242"/>
        <v/>
      </c>
      <c r="BB206" s="141"/>
      <c r="BC206" s="174" t="str">
        <f t="shared" si="243"/>
        <v/>
      </c>
      <c r="BD206" s="43"/>
      <c r="BE206" s="117" t="str">
        <f t="shared" si="244"/>
        <v/>
      </c>
      <c r="BF206" s="20"/>
      <c r="BG206" s="176"/>
      <c r="BH206" s="174" t="str">
        <f t="shared" si="245"/>
        <v/>
      </c>
      <c r="BI206" s="141"/>
      <c r="BJ206" s="174" t="str">
        <f t="shared" si="246"/>
        <v/>
      </c>
      <c r="BK206" s="43"/>
      <c r="BL206" s="117" t="str">
        <f t="shared" si="247"/>
        <v/>
      </c>
      <c r="BM206" s="16"/>
      <c r="BN206" s="16"/>
      <c r="BO206" s="16"/>
      <c r="BP206" s="16"/>
      <c r="BQ206" s="16"/>
      <c r="BR206" s="16"/>
      <c r="BS206" s="16"/>
      <c r="BT206" s="16"/>
      <c r="BU206" s="16"/>
      <c r="BV206" s="16"/>
      <c r="BW206" s="16"/>
      <c r="BX206" s="16"/>
      <c r="BY206" s="16"/>
    </row>
    <row r="207" spans="1:77" outlineLevel="1" x14ac:dyDescent="0.25">
      <c r="A207" s="44"/>
      <c r="B207" s="136"/>
      <c r="C207" s="166" t="str">
        <f t="shared" si="222"/>
        <v/>
      </c>
      <c r="D207" s="166" t="str">
        <f t="shared" si="222"/>
        <v/>
      </c>
      <c r="E207" s="166" t="str">
        <f t="shared" si="222"/>
        <v/>
      </c>
      <c r="F207" s="166" t="str">
        <f t="shared" si="222"/>
        <v/>
      </c>
      <c r="G207" s="166" t="str">
        <f t="shared" si="222"/>
        <v/>
      </c>
      <c r="H207" s="167" t="str">
        <f t="shared" si="223"/>
        <v/>
      </c>
      <c r="I207" s="20"/>
      <c r="J207" s="176"/>
      <c r="K207" s="174" t="str">
        <f t="shared" si="224"/>
        <v/>
      </c>
      <c r="L207" s="43"/>
      <c r="M207" s="174" t="str">
        <f t="shared" si="225"/>
        <v/>
      </c>
      <c r="N207" s="43"/>
      <c r="O207" s="117" t="str">
        <f t="shared" si="226"/>
        <v/>
      </c>
      <c r="P207" s="20"/>
      <c r="Q207" s="176"/>
      <c r="R207" s="174" t="str">
        <f t="shared" si="227"/>
        <v/>
      </c>
      <c r="S207" s="43"/>
      <c r="T207" s="174" t="str">
        <f t="shared" si="228"/>
        <v/>
      </c>
      <c r="U207" s="43"/>
      <c r="V207" s="117" t="str">
        <f t="shared" si="229"/>
        <v/>
      </c>
      <c r="W207" s="20"/>
      <c r="X207" s="176"/>
      <c r="Y207" s="174" t="str">
        <f t="shared" si="230"/>
        <v/>
      </c>
      <c r="Z207" s="43"/>
      <c r="AA207" s="174" t="str">
        <f t="shared" si="231"/>
        <v/>
      </c>
      <c r="AB207" s="43"/>
      <c r="AC207" s="117" t="str">
        <f t="shared" si="232"/>
        <v/>
      </c>
      <c r="AD207" s="20"/>
      <c r="AE207" s="176"/>
      <c r="AF207" s="174" t="str">
        <f t="shared" si="233"/>
        <v/>
      </c>
      <c r="AG207" s="43"/>
      <c r="AH207" s="174" t="str">
        <f t="shared" si="234"/>
        <v/>
      </c>
      <c r="AI207" s="43"/>
      <c r="AJ207" s="117" t="str">
        <f t="shared" si="235"/>
        <v/>
      </c>
      <c r="AK207" s="20"/>
      <c r="AL207" s="176"/>
      <c r="AM207" s="174" t="str">
        <f t="shared" si="236"/>
        <v/>
      </c>
      <c r="AN207" s="43"/>
      <c r="AO207" s="174" t="str">
        <f t="shared" si="237"/>
        <v/>
      </c>
      <c r="AP207" s="43"/>
      <c r="AQ207" s="117" t="str">
        <f t="shared" si="238"/>
        <v/>
      </c>
      <c r="AR207" s="20"/>
      <c r="AS207" s="176"/>
      <c r="AT207" s="174" t="str">
        <f t="shared" si="239"/>
        <v/>
      </c>
      <c r="AU207" s="43"/>
      <c r="AV207" s="174" t="str">
        <f t="shared" si="240"/>
        <v/>
      </c>
      <c r="AW207" s="43"/>
      <c r="AX207" s="117" t="str">
        <f t="shared" si="241"/>
        <v/>
      </c>
      <c r="AY207" s="20"/>
      <c r="AZ207" s="176"/>
      <c r="BA207" s="174" t="str">
        <f t="shared" si="242"/>
        <v/>
      </c>
      <c r="BB207" s="43"/>
      <c r="BC207" s="174" t="str">
        <f t="shared" si="243"/>
        <v/>
      </c>
      <c r="BD207" s="43"/>
      <c r="BE207" s="117" t="str">
        <f t="shared" si="244"/>
        <v/>
      </c>
      <c r="BF207" s="20"/>
      <c r="BG207" s="176"/>
      <c r="BH207" s="174" t="str">
        <f t="shared" si="245"/>
        <v/>
      </c>
      <c r="BI207" s="43"/>
      <c r="BJ207" s="174" t="str">
        <f t="shared" si="246"/>
        <v/>
      </c>
      <c r="BK207" s="43"/>
      <c r="BL207" s="117" t="str">
        <f t="shared" si="247"/>
        <v/>
      </c>
      <c r="BM207" s="16"/>
      <c r="BN207" s="16"/>
      <c r="BO207" s="16"/>
      <c r="BP207" s="16"/>
      <c r="BQ207" s="16"/>
      <c r="BR207" s="16"/>
      <c r="BS207" s="16"/>
      <c r="BT207" s="16"/>
      <c r="BU207" s="16"/>
      <c r="BV207" s="16"/>
      <c r="BW207" s="16"/>
      <c r="BX207" s="16"/>
      <c r="BY207" s="16"/>
    </row>
    <row r="208" spans="1:77" outlineLevel="1" x14ac:dyDescent="0.25">
      <c r="A208" s="44"/>
      <c r="B208" s="136"/>
      <c r="C208" s="166" t="str">
        <f t="shared" si="222"/>
        <v/>
      </c>
      <c r="D208" s="166" t="str">
        <f t="shared" si="222"/>
        <v/>
      </c>
      <c r="E208" s="166" t="str">
        <f t="shared" si="222"/>
        <v/>
      </c>
      <c r="F208" s="166" t="str">
        <f t="shared" si="222"/>
        <v/>
      </c>
      <c r="G208" s="166" t="str">
        <f t="shared" si="222"/>
        <v/>
      </c>
      <c r="H208" s="167" t="str">
        <f t="shared" si="223"/>
        <v/>
      </c>
      <c r="I208" s="20"/>
      <c r="J208" s="176"/>
      <c r="K208" s="174" t="str">
        <f t="shared" si="224"/>
        <v/>
      </c>
      <c r="L208" s="43"/>
      <c r="M208" s="174" t="str">
        <f t="shared" si="225"/>
        <v/>
      </c>
      <c r="N208" s="42"/>
      <c r="O208" s="117" t="str">
        <f t="shared" si="226"/>
        <v/>
      </c>
      <c r="P208" s="20"/>
      <c r="Q208" s="176"/>
      <c r="R208" s="174" t="str">
        <f t="shared" si="227"/>
        <v/>
      </c>
      <c r="S208" s="43"/>
      <c r="T208" s="174" t="str">
        <f t="shared" si="228"/>
        <v/>
      </c>
      <c r="U208" s="42"/>
      <c r="V208" s="117" t="str">
        <f t="shared" si="229"/>
        <v/>
      </c>
      <c r="W208" s="20"/>
      <c r="X208" s="176"/>
      <c r="Y208" s="174" t="str">
        <f t="shared" si="230"/>
        <v/>
      </c>
      <c r="Z208" s="43"/>
      <c r="AA208" s="174" t="str">
        <f t="shared" si="231"/>
        <v/>
      </c>
      <c r="AB208" s="42"/>
      <c r="AC208" s="117" t="str">
        <f t="shared" si="232"/>
        <v/>
      </c>
      <c r="AD208" s="20"/>
      <c r="AE208" s="176"/>
      <c r="AF208" s="174" t="str">
        <f t="shared" si="233"/>
        <v/>
      </c>
      <c r="AG208" s="43"/>
      <c r="AH208" s="174" t="str">
        <f t="shared" si="234"/>
        <v/>
      </c>
      <c r="AI208" s="42"/>
      <c r="AJ208" s="117" t="str">
        <f t="shared" si="235"/>
        <v/>
      </c>
      <c r="AK208" s="20"/>
      <c r="AL208" s="176"/>
      <c r="AM208" s="174" t="str">
        <f t="shared" si="236"/>
        <v/>
      </c>
      <c r="AN208" s="43"/>
      <c r="AO208" s="174" t="str">
        <f t="shared" si="237"/>
        <v/>
      </c>
      <c r="AP208" s="42"/>
      <c r="AQ208" s="117" t="str">
        <f t="shared" si="238"/>
        <v/>
      </c>
      <c r="AR208" s="20"/>
      <c r="AS208" s="176"/>
      <c r="AT208" s="174" t="str">
        <f t="shared" si="239"/>
        <v/>
      </c>
      <c r="AU208" s="43"/>
      <c r="AV208" s="174" t="str">
        <f t="shared" si="240"/>
        <v/>
      </c>
      <c r="AW208" s="42"/>
      <c r="AX208" s="117" t="str">
        <f t="shared" si="241"/>
        <v/>
      </c>
      <c r="AY208" s="20"/>
      <c r="AZ208" s="176"/>
      <c r="BA208" s="174" t="str">
        <f t="shared" si="242"/>
        <v/>
      </c>
      <c r="BB208" s="43"/>
      <c r="BC208" s="174" t="str">
        <f t="shared" si="243"/>
        <v/>
      </c>
      <c r="BD208" s="42"/>
      <c r="BE208" s="117" t="str">
        <f t="shared" si="244"/>
        <v/>
      </c>
      <c r="BF208" s="20"/>
      <c r="BG208" s="176"/>
      <c r="BH208" s="174" t="str">
        <f t="shared" si="245"/>
        <v/>
      </c>
      <c r="BI208" s="43"/>
      <c r="BJ208" s="174" t="str">
        <f t="shared" si="246"/>
        <v/>
      </c>
      <c r="BK208" s="42"/>
      <c r="BL208" s="117" t="str">
        <f t="shared" si="247"/>
        <v/>
      </c>
      <c r="BM208" s="16"/>
      <c r="BN208" s="16"/>
      <c r="BO208" s="16"/>
      <c r="BP208" s="16"/>
      <c r="BQ208" s="16"/>
      <c r="BR208" s="16"/>
      <c r="BS208" s="16"/>
      <c r="BT208" s="16"/>
      <c r="BU208" s="16"/>
      <c r="BV208" s="16"/>
      <c r="BW208" s="16"/>
      <c r="BX208" s="16"/>
      <c r="BY208" s="16"/>
    </row>
    <row r="209" spans="1:77" outlineLevel="1" x14ac:dyDescent="0.25">
      <c r="A209" s="44"/>
      <c r="B209" s="136"/>
      <c r="C209" s="166" t="str">
        <f t="shared" si="222"/>
        <v/>
      </c>
      <c r="D209" s="166" t="str">
        <f t="shared" si="222"/>
        <v/>
      </c>
      <c r="E209" s="166" t="str">
        <f t="shared" si="222"/>
        <v/>
      </c>
      <c r="F209" s="166" t="str">
        <f t="shared" si="222"/>
        <v/>
      </c>
      <c r="G209" s="166" t="str">
        <f t="shared" si="222"/>
        <v/>
      </c>
      <c r="H209" s="167" t="str">
        <f t="shared" si="223"/>
        <v/>
      </c>
      <c r="I209" s="20"/>
      <c r="J209" s="176"/>
      <c r="K209" s="174" t="str">
        <f t="shared" si="224"/>
        <v/>
      </c>
      <c r="L209" s="43"/>
      <c r="M209" s="174" t="str">
        <f t="shared" si="225"/>
        <v/>
      </c>
      <c r="N209" s="42"/>
      <c r="O209" s="117" t="str">
        <f t="shared" si="226"/>
        <v/>
      </c>
      <c r="P209" s="20"/>
      <c r="Q209" s="176"/>
      <c r="R209" s="174" t="str">
        <f t="shared" si="227"/>
        <v/>
      </c>
      <c r="S209" s="43"/>
      <c r="T209" s="174" t="str">
        <f t="shared" si="228"/>
        <v/>
      </c>
      <c r="U209" s="42"/>
      <c r="V209" s="117" t="str">
        <f t="shared" si="229"/>
        <v/>
      </c>
      <c r="W209" s="20"/>
      <c r="X209" s="176"/>
      <c r="Y209" s="174" t="str">
        <f t="shared" si="230"/>
        <v/>
      </c>
      <c r="Z209" s="43"/>
      <c r="AA209" s="174" t="str">
        <f t="shared" si="231"/>
        <v/>
      </c>
      <c r="AB209" s="42"/>
      <c r="AC209" s="117" t="str">
        <f t="shared" si="232"/>
        <v/>
      </c>
      <c r="AD209" s="20"/>
      <c r="AE209" s="176"/>
      <c r="AF209" s="174" t="str">
        <f t="shared" si="233"/>
        <v/>
      </c>
      <c r="AG209" s="43"/>
      <c r="AH209" s="174" t="str">
        <f t="shared" si="234"/>
        <v/>
      </c>
      <c r="AI209" s="42"/>
      <c r="AJ209" s="117" t="str">
        <f t="shared" si="235"/>
        <v/>
      </c>
      <c r="AK209" s="20"/>
      <c r="AL209" s="176"/>
      <c r="AM209" s="174" t="str">
        <f t="shared" si="236"/>
        <v/>
      </c>
      <c r="AN209" s="43"/>
      <c r="AO209" s="174" t="str">
        <f t="shared" si="237"/>
        <v/>
      </c>
      <c r="AP209" s="42"/>
      <c r="AQ209" s="117" t="str">
        <f t="shared" si="238"/>
        <v/>
      </c>
      <c r="AR209" s="20"/>
      <c r="AS209" s="176"/>
      <c r="AT209" s="174" t="str">
        <f t="shared" si="239"/>
        <v/>
      </c>
      <c r="AU209" s="43"/>
      <c r="AV209" s="174" t="str">
        <f t="shared" si="240"/>
        <v/>
      </c>
      <c r="AW209" s="42"/>
      <c r="AX209" s="117" t="str">
        <f t="shared" si="241"/>
        <v/>
      </c>
      <c r="AY209" s="20"/>
      <c r="AZ209" s="176"/>
      <c r="BA209" s="174" t="str">
        <f t="shared" si="242"/>
        <v/>
      </c>
      <c r="BB209" s="43"/>
      <c r="BC209" s="174" t="str">
        <f t="shared" si="243"/>
        <v/>
      </c>
      <c r="BD209" s="42"/>
      <c r="BE209" s="117" t="str">
        <f t="shared" si="244"/>
        <v/>
      </c>
      <c r="BF209" s="20"/>
      <c r="BG209" s="176"/>
      <c r="BH209" s="174" t="str">
        <f t="shared" si="245"/>
        <v/>
      </c>
      <c r="BI209" s="43"/>
      <c r="BJ209" s="174" t="str">
        <f t="shared" si="246"/>
        <v/>
      </c>
      <c r="BK209" s="42"/>
      <c r="BL209" s="117" t="str">
        <f t="shared" si="247"/>
        <v/>
      </c>
      <c r="BM209" s="16"/>
      <c r="BN209" s="16"/>
      <c r="BO209" s="16"/>
      <c r="BP209" s="16"/>
      <c r="BQ209" s="16"/>
      <c r="BR209" s="16"/>
      <c r="BS209" s="16"/>
      <c r="BT209" s="16"/>
      <c r="BU209" s="16"/>
      <c r="BV209" s="16"/>
      <c r="BW209" s="16"/>
      <c r="BX209" s="16"/>
      <c r="BY209" s="16"/>
    </row>
    <row r="210" spans="1:77" outlineLevel="1" x14ac:dyDescent="0.25">
      <c r="A210" s="44"/>
      <c r="B210" s="136"/>
      <c r="C210" s="166" t="str">
        <f t="shared" si="222"/>
        <v/>
      </c>
      <c r="D210" s="166" t="str">
        <f t="shared" si="222"/>
        <v/>
      </c>
      <c r="E210" s="166" t="str">
        <f t="shared" si="222"/>
        <v/>
      </c>
      <c r="F210" s="166" t="str">
        <f t="shared" si="222"/>
        <v/>
      </c>
      <c r="G210" s="166" t="str">
        <f t="shared" si="222"/>
        <v/>
      </c>
      <c r="H210" s="167" t="str">
        <f t="shared" si="223"/>
        <v/>
      </c>
      <c r="I210" s="20"/>
      <c r="J210" s="176"/>
      <c r="K210" s="174" t="str">
        <f t="shared" si="224"/>
        <v/>
      </c>
      <c r="L210" s="43"/>
      <c r="M210" s="174" t="str">
        <f t="shared" si="225"/>
        <v/>
      </c>
      <c r="N210" s="42"/>
      <c r="O210" s="117" t="str">
        <f t="shared" si="226"/>
        <v/>
      </c>
      <c r="P210" s="20"/>
      <c r="Q210" s="176"/>
      <c r="R210" s="174" t="str">
        <f t="shared" si="227"/>
        <v/>
      </c>
      <c r="S210" s="43"/>
      <c r="T210" s="174" t="str">
        <f t="shared" si="228"/>
        <v/>
      </c>
      <c r="U210" s="42"/>
      <c r="V210" s="117" t="str">
        <f t="shared" si="229"/>
        <v/>
      </c>
      <c r="W210" s="20"/>
      <c r="X210" s="176"/>
      <c r="Y210" s="174" t="str">
        <f t="shared" si="230"/>
        <v/>
      </c>
      <c r="Z210" s="43"/>
      <c r="AA210" s="174" t="str">
        <f t="shared" si="231"/>
        <v/>
      </c>
      <c r="AB210" s="42"/>
      <c r="AC210" s="117" t="str">
        <f t="shared" si="232"/>
        <v/>
      </c>
      <c r="AD210" s="20"/>
      <c r="AE210" s="176"/>
      <c r="AF210" s="174" t="str">
        <f t="shared" si="233"/>
        <v/>
      </c>
      <c r="AG210" s="43"/>
      <c r="AH210" s="174" t="str">
        <f t="shared" si="234"/>
        <v/>
      </c>
      <c r="AI210" s="42"/>
      <c r="AJ210" s="117" t="str">
        <f t="shared" si="235"/>
        <v/>
      </c>
      <c r="AK210" s="20"/>
      <c r="AL210" s="176"/>
      <c r="AM210" s="174" t="str">
        <f t="shared" si="236"/>
        <v/>
      </c>
      <c r="AN210" s="43"/>
      <c r="AO210" s="174" t="str">
        <f t="shared" si="237"/>
        <v/>
      </c>
      <c r="AP210" s="42"/>
      <c r="AQ210" s="117" t="str">
        <f t="shared" si="238"/>
        <v/>
      </c>
      <c r="AR210" s="20"/>
      <c r="AS210" s="176"/>
      <c r="AT210" s="174" t="str">
        <f t="shared" si="239"/>
        <v/>
      </c>
      <c r="AU210" s="43"/>
      <c r="AV210" s="174" t="str">
        <f t="shared" si="240"/>
        <v/>
      </c>
      <c r="AW210" s="42"/>
      <c r="AX210" s="117" t="str">
        <f t="shared" si="241"/>
        <v/>
      </c>
      <c r="AY210" s="20"/>
      <c r="AZ210" s="176"/>
      <c r="BA210" s="174" t="str">
        <f t="shared" si="242"/>
        <v/>
      </c>
      <c r="BB210" s="43"/>
      <c r="BC210" s="174" t="str">
        <f t="shared" si="243"/>
        <v/>
      </c>
      <c r="BD210" s="42"/>
      <c r="BE210" s="117" t="str">
        <f t="shared" si="244"/>
        <v/>
      </c>
      <c r="BF210" s="20"/>
      <c r="BG210" s="176"/>
      <c r="BH210" s="174" t="str">
        <f t="shared" si="245"/>
        <v/>
      </c>
      <c r="BI210" s="43"/>
      <c r="BJ210" s="174" t="str">
        <f t="shared" si="246"/>
        <v/>
      </c>
      <c r="BK210" s="42"/>
      <c r="BL210" s="117" t="str">
        <f t="shared" si="247"/>
        <v/>
      </c>
      <c r="BM210" s="16"/>
      <c r="BN210" s="16"/>
      <c r="BO210" s="16"/>
      <c r="BP210" s="16"/>
      <c r="BQ210" s="16"/>
      <c r="BR210" s="16"/>
      <c r="BS210" s="16"/>
      <c r="BT210" s="16"/>
      <c r="BU210" s="16"/>
      <c r="BV210" s="16"/>
      <c r="BW210" s="16"/>
      <c r="BX210" s="16"/>
      <c r="BY210" s="16"/>
    </row>
    <row r="211" spans="1:77" ht="13" outlineLevel="1" thickBot="1" x14ac:dyDescent="0.3">
      <c r="A211" s="44"/>
      <c r="B211" s="136"/>
      <c r="C211" s="166" t="str">
        <f t="shared" si="222"/>
        <v/>
      </c>
      <c r="D211" s="166" t="str">
        <f t="shared" si="222"/>
        <v/>
      </c>
      <c r="E211" s="166" t="str">
        <f t="shared" si="222"/>
        <v/>
      </c>
      <c r="F211" s="166" t="str">
        <f t="shared" si="222"/>
        <v/>
      </c>
      <c r="G211" s="166" t="str">
        <f t="shared" si="222"/>
        <v/>
      </c>
      <c r="H211" s="167" t="str">
        <f t="shared" si="223"/>
        <v/>
      </c>
      <c r="I211" s="20"/>
      <c r="J211" s="176"/>
      <c r="K211" s="174" t="str">
        <f t="shared" si="224"/>
        <v/>
      </c>
      <c r="L211" s="154"/>
      <c r="M211" s="174" t="str">
        <f t="shared" si="225"/>
        <v/>
      </c>
      <c r="N211" s="45"/>
      <c r="O211" s="117" t="str">
        <f t="shared" si="226"/>
        <v/>
      </c>
      <c r="P211" s="20"/>
      <c r="Q211" s="176"/>
      <c r="R211" s="174" t="str">
        <f t="shared" si="227"/>
        <v/>
      </c>
      <c r="S211" s="154"/>
      <c r="T211" s="174" t="str">
        <f t="shared" si="228"/>
        <v/>
      </c>
      <c r="U211" s="45"/>
      <c r="V211" s="117" t="str">
        <f t="shared" si="229"/>
        <v/>
      </c>
      <c r="W211" s="20"/>
      <c r="X211" s="176"/>
      <c r="Y211" s="174" t="str">
        <f t="shared" si="230"/>
        <v/>
      </c>
      <c r="Z211" s="154"/>
      <c r="AA211" s="174" t="str">
        <f t="shared" si="231"/>
        <v/>
      </c>
      <c r="AB211" s="45"/>
      <c r="AC211" s="117" t="str">
        <f t="shared" si="232"/>
        <v/>
      </c>
      <c r="AD211" s="20"/>
      <c r="AE211" s="176"/>
      <c r="AF211" s="174" t="str">
        <f t="shared" si="233"/>
        <v/>
      </c>
      <c r="AG211" s="154"/>
      <c r="AH211" s="174" t="str">
        <f t="shared" si="234"/>
        <v/>
      </c>
      <c r="AI211" s="45"/>
      <c r="AJ211" s="117" t="str">
        <f t="shared" si="235"/>
        <v/>
      </c>
      <c r="AK211" s="20"/>
      <c r="AL211" s="176"/>
      <c r="AM211" s="174" t="str">
        <f t="shared" si="236"/>
        <v/>
      </c>
      <c r="AN211" s="154"/>
      <c r="AO211" s="174" t="str">
        <f t="shared" si="237"/>
        <v/>
      </c>
      <c r="AP211" s="45"/>
      <c r="AQ211" s="117" t="str">
        <f t="shared" si="238"/>
        <v/>
      </c>
      <c r="AR211" s="20"/>
      <c r="AS211" s="176"/>
      <c r="AT211" s="174" t="str">
        <f t="shared" si="239"/>
        <v/>
      </c>
      <c r="AU211" s="154"/>
      <c r="AV211" s="174" t="str">
        <f t="shared" si="240"/>
        <v/>
      </c>
      <c r="AW211" s="45"/>
      <c r="AX211" s="117" t="str">
        <f t="shared" si="241"/>
        <v/>
      </c>
      <c r="AY211" s="20"/>
      <c r="AZ211" s="176"/>
      <c r="BA211" s="174" t="str">
        <f t="shared" si="242"/>
        <v/>
      </c>
      <c r="BB211" s="154"/>
      <c r="BC211" s="174" t="str">
        <f t="shared" si="243"/>
        <v/>
      </c>
      <c r="BD211" s="45"/>
      <c r="BE211" s="117" t="str">
        <f t="shared" si="244"/>
        <v/>
      </c>
      <c r="BF211" s="20"/>
      <c r="BG211" s="176"/>
      <c r="BH211" s="174" t="str">
        <f t="shared" si="245"/>
        <v/>
      </c>
      <c r="BI211" s="154"/>
      <c r="BJ211" s="174" t="str">
        <f t="shared" si="246"/>
        <v/>
      </c>
      <c r="BK211" s="45"/>
      <c r="BL211" s="117" t="str">
        <f t="shared" si="247"/>
        <v/>
      </c>
      <c r="BM211" s="16"/>
      <c r="BN211" s="16"/>
      <c r="BO211" s="16"/>
      <c r="BP211" s="16"/>
      <c r="BQ211" s="16"/>
      <c r="BR211" s="16"/>
      <c r="BS211" s="16"/>
      <c r="BT211" s="16"/>
      <c r="BU211" s="16"/>
      <c r="BV211" s="16"/>
      <c r="BW211" s="16"/>
      <c r="BX211" s="16"/>
      <c r="BY211" s="16"/>
    </row>
    <row r="212" spans="1:77" ht="13.5" outlineLevel="1" thickBot="1" x14ac:dyDescent="0.35">
      <c r="A212" s="46" t="s">
        <v>20</v>
      </c>
      <c r="B212" s="90"/>
      <c r="C212" s="149">
        <f>SUM(C202:C211)</f>
        <v>0</v>
      </c>
      <c r="D212" s="133">
        <f>SUM(D202:D211)</f>
        <v>0</v>
      </c>
      <c r="E212" s="133">
        <f>SUM(E202:E211)</f>
        <v>0</v>
      </c>
      <c r="F212" s="73">
        <f>SUM(F202:F211)</f>
        <v>0</v>
      </c>
      <c r="G212" s="133">
        <f>SUM(G202:G211)</f>
        <v>0</v>
      </c>
      <c r="H212" s="67" t="str">
        <f>IFERROR((F212-D212)/D212,"")</f>
        <v/>
      </c>
      <c r="I212" s="21"/>
      <c r="J212" s="155">
        <f>SUM(J202:J211)</f>
        <v>0</v>
      </c>
      <c r="K212" s="130">
        <f>SUM(K202:K211)</f>
        <v>0</v>
      </c>
      <c r="L212" s="48">
        <f>SUM(L202:L211)</f>
        <v>0</v>
      </c>
      <c r="M212" s="48">
        <f>SUM(M202:M211)</f>
        <v>0</v>
      </c>
      <c r="N212" s="48">
        <f>SUM(N202:N211)</f>
        <v>0</v>
      </c>
      <c r="O212" s="67" t="str">
        <f>IFERROR((M212-K212)/K212,"")</f>
        <v/>
      </c>
      <c r="P212" s="21"/>
      <c r="Q212" s="155">
        <f>SUM(Q202:Q211)</f>
        <v>0</v>
      </c>
      <c r="R212" s="130">
        <f>SUM(R202:R211)</f>
        <v>0</v>
      </c>
      <c r="S212" s="48">
        <f>SUM(S202:S211)</f>
        <v>0</v>
      </c>
      <c r="T212" s="48">
        <f>SUM(T202:T211)</f>
        <v>0</v>
      </c>
      <c r="U212" s="48">
        <f>SUM(U202:U211)</f>
        <v>0</v>
      </c>
      <c r="V212" s="67" t="str">
        <f>IFERROR((T212-R212)/R212,"")</f>
        <v/>
      </c>
      <c r="W212" s="21"/>
      <c r="X212" s="155">
        <f>SUM(X202:X211)</f>
        <v>0</v>
      </c>
      <c r="Y212" s="130">
        <f>SUM(Y202:Y211)</f>
        <v>0</v>
      </c>
      <c r="Z212" s="48">
        <f>SUM(Z202:Z211)</f>
        <v>0</v>
      </c>
      <c r="AA212" s="48">
        <f>SUM(AA202:AA211)</f>
        <v>0</v>
      </c>
      <c r="AB212" s="48">
        <f>SUM(AB202:AB211)</f>
        <v>0</v>
      </c>
      <c r="AC212" s="67" t="str">
        <f>IFERROR((AA212-Y212)/Y212,"")</f>
        <v/>
      </c>
      <c r="AD212" s="21"/>
      <c r="AE212" s="155">
        <f>SUM(AE202:AE211)</f>
        <v>0</v>
      </c>
      <c r="AF212" s="130">
        <f>SUM(AF202:AF211)</f>
        <v>0</v>
      </c>
      <c r="AG212" s="48">
        <f>SUM(AG202:AG211)</f>
        <v>0</v>
      </c>
      <c r="AH212" s="48">
        <f>SUM(AH202:AH211)</f>
        <v>0</v>
      </c>
      <c r="AI212" s="48">
        <f>SUM(AI202:AI211)</f>
        <v>0</v>
      </c>
      <c r="AJ212" s="67" t="str">
        <f>IFERROR((AH212-AF212)/AF212,"")</f>
        <v/>
      </c>
      <c r="AK212" s="21"/>
      <c r="AL212" s="155">
        <f>SUM(AL202:AL211)</f>
        <v>0</v>
      </c>
      <c r="AM212" s="130">
        <f>SUM(AM202:AM211)</f>
        <v>0</v>
      </c>
      <c r="AN212" s="48">
        <f>SUM(AN202:AN211)</f>
        <v>0</v>
      </c>
      <c r="AO212" s="48">
        <f>SUM(AO202:AO211)</f>
        <v>0</v>
      </c>
      <c r="AP212" s="48">
        <f>SUM(AP202:AP211)</f>
        <v>0</v>
      </c>
      <c r="AQ212" s="67" t="str">
        <f>IFERROR((AO212-AM212)/AM212,"")</f>
        <v/>
      </c>
      <c r="AR212" s="21"/>
      <c r="AS212" s="155">
        <f>SUM(AS202:AS211)</f>
        <v>0</v>
      </c>
      <c r="AT212" s="130">
        <f>SUM(AT202:AT211)</f>
        <v>0</v>
      </c>
      <c r="AU212" s="48">
        <f>SUM(AU202:AU211)</f>
        <v>0</v>
      </c>
      <c r="AV212" s="48">
        <f>SUM(AV202:AV211)</f>
        <v>0</v>
      </c>
      <c r="AW212" s="48">
        <f>SUM(AW202:AW211)</f>
        <v>0</v>
      </c>
      <c r="AX212" s="67" t="str">
        <f>IFERROR((AV212-AT212)/AT212,"")</f>
        <v/>
      </c>
      <c r="AY212" s="21"/>
      <c r="AZ212" s="155">
        <f>SUM(AZ202:AZ211)</f>
        <v>0</v>
      </c>
      <c r="BA212" s="130">
        <f>SUM(BA202:BA211)</f>
        <v>0</v>
      </c>
      <c r="BB212" s="48">
        <f>SUM(BB202:BB211)</f>
        <v>0</v>
      </c>
      <c r="BC212" s="48">
        <f>SUM(BC202:BC211)</f>
        <v>0</v>
      </c>
      <c r="BD212" s="48">
        <f>SUM(BD202:BD211)</f>
        <v>0</v>
      </c>
      <c r="BE212" s="67" t="str">
        <f>IFERROR((BC212-BA212)/BA212,"")</f>
        <v/>
      </c>
      <c r="BF212" s="21"/>
      <c r="BG212" s="155">
        <f>SUM(BG202:BG211)</f>
        <v>0</v>
      </c>
      <c r="BH212" s="130">
        <f>SUM(BH202:BH211)</f>
        <v>0</v>
      </c>
      <c r="BI212" s="48">
        <f>SUM(BI202:BI211)</f>
        <v>0</v>
      </c>
      <c r="BJ212" s="48">
        <f>SUM(BJ202:BJ211)</f>
        <v>0</v>
      </c>
      <c r="BK212" s="48">
        <f>SUM(BK202:BK211)</f>
        <v>0</v>
      </c>
      <c r="BL212" s="67" t="str">
        <f>IFERROR((BJ212-BH212)/BH212,"")</f>
        <v/>
      </c>
      <c r="BM212" s="16"/>
      <c r="BN212" s="16"/>
      <c r="BO212" s="16"/>
      <c r="BP212" s="16"/>
      <c r="BQ212" s="16"/>
      <c r="BR212" s="16"/>
      <c r="BS212" s="16"/>
      <c r="BT212" s="16"/>
      <c r="BU212" s="16"/>
      <c r="BV212" s="16"/>
      <c r="BW212" s="16"/>
      <c r="BX212" s="16"/>
      <c r="BY212" s="16"/>
    </row>
    <row r="213" spans="1:77" ht="13.5" outlineLevel="1" thickBot="1" x14ac:dyDescent="0.35">
      <c r="A213" s="49"/>
      <c r="B213" s="22"/>
      <c r="C213" s="22"/>
      <c r="D213" s="37"/>
      <c r="E213" s="50"/>
      <c r="F213" s="50"/>
      <c r="G213" s="50"/>
      <c r="H213" s="51"/>
      <c r="I213" s="20"/>
      <c r="J213" s="20"/>
      <c r="K213" s="52"/>
      <c r="L213" s="52"/>
      <c r="M213" s="52"/>
      <c r="N213" s="52"/>
      <c r="O213" s="51"/>
      <c r="P213" s="20"/>
      <c r="Q213" s="20"/>
      <c r="R213" s="52"/>
      <c r="S213" s="52"/>
      <c r="T213" s="52"/>
      <c r="U213" s="52"/>
      <c r="V213" s="51"/>
      <c r="W213" s="20"/>
      <c r="X213" s="20"/>
      <c r="Y213" s="52"/>
      <c r="Z213" s="52"/>
      <c r="AA213" s="52"/>
      <c r="AB213" s="52"/>
      <c r="AC213" s="51"/>
      <c r="AD213" s="20"/>
      <c r="AE213" s="20"/>
      <c r="AF213" s="52"/>
      <c r="AG213" s="52"/>
      <c r="AH213" s="52"/>
      <c r="AI213" s="52"/>
      <c r="AJ213" s="51"/>
      <c r="AK213" s="20"/>
      <c r="AL213" s="20"/>
      <c r="AM213" s="52"/>
      <c r="AN213" s="52"/>
      <c r="AO213" s="52"/>
      <c r="AP213" s="52"/>
      <c r="AQ213" s="51"/>
      <c r="AR213" s="20"/>
      <c r="AS213" s="20"/>
      <c r="AT213" s="52"/>
      <c r="AU213" s="52"/>
      <c r="AV213" s="52"/>
      <c r="AW213" s="52"/>
      <c r="AX213" s="51"/>
      <c r="AY213" s="20"/>
      <c r="AZ213" s="20"/>
      <c r="BA213" s="52"/>
      <c r="BB213" s="52"/>
      <c r="BC213" s="52"/>
      <c r="BD213" s="52"/>
      <c r="BE213" s="51"/>
      <c r="BF213" s="20"/>
      <c r="BG213" s="20"/>
      <c r="BH213" s="52"/>
      <c r="BI213" s="52"/>
      <c r="BJ213" s="52"/>
      <c r="BK213" s="52"/>
      <c r="BL213" s="51"/>
      <c r="BM213" s="16"/>
      <c r="BN213" s="16"/>
      <c r="BO213" s="16"/>
      <c r="BP213" s="16"/>
      <c r="BQ213" s="16"/>
      <c r="BR213" s="16"/>
      <c r="BS213" s="16"/>
      <c r="BT213" s="16"/>
      <c r="BU213" s="16"/>
      <c r="BV213" s="16"/>
      <c r="BW213" s="16"/>
      <c r="BX213" s="16"/>
      <c r="BY213" s="16"/>
    </row>
    <row r="214" spans="1:77" ht="13.5" outlineLevel="1" thickBot="1" x14ac:dyDescent="0.35">
      <c r="A214" s="64" t="s">
        <v>21</v>
      </c>
      <c r="B214" s="88"/>
      <c r="C214" s="88"/>
      <c r="D214" s="65"/>
      <c r="E214" s="66"/>
      <c r="F214" s="66"/>
      <c r="G214" s="66"/>
      <c r="H214" s="63"/>
      <c r="I214" s="20"/>
      <c r="J214" s="61"/>
      <c r="K214" s="62"/>
      <c r="L214" s="62"/>
      <c r="M214" s="62"/>
      <c r="N214" s="62"/>
      <c r="O214" s="63"/>
      <c r="P214" s="20"/>
      <c r="Q214" s="61"/>
      <c r="R214" s="62"/>
      <c r="S214" s="62"/>
      <c r="T214" s="62"/>
      <c r="U214" s="62"/>
      <c r="V214" s="63"/>
      <c r="W214" s="20"/>
      <c r="X214" s="61"/>
      <c r="Y214" s="62"/>
      <c r="Z214" s="62"/>
      <c r="AA214" s="62"/>
      <c r="AB214" s="62"/>
      <c r="AC214" s="63"/>
      <c r="AD214" s="20"/>
      <c r="AE214" s="61"/>
      <c r="AF214" s="62"/>
      <c r="AG214" s="62"/>
      <c r="AH214" s="62"/>
      <c r="AI214" s="62"/>
      <c r="AJ214" s="63"/>
      <c r="AK214" s="20"/>
      <c r="AL214" s="61"/>
      <c r="AM214" s="62"/>
      <c r="AN214" s="62"/>
      <c r="AO214" s="62"/>
      <c r="AP214" s="62"/>
      <c r="AQ214" s="63"/>
      <c r="AR214" s="20"/>
      <c r="AS214" s="61"/>
      <c r="AT214" s="62"/>
      <c r="AU214" s="62"/>
      <c r="AV214" s="62"/>
      <c r="AW214" s="62"/>
      <c r="AX214" s="63"/>
      <c r="AY214" s="20"/>
      <c r="AZ214" s="61"/>
      <c r="BA214" s="62"/>
      <c r="BB214" s="62"/>
      <c r="BC214" s="62"/>
      <c r="BD214" s="62"/>
      <c r="BE214" s="63"/>
      <c r="BF214" s="20"/>
      <c r="BG214" s="61"/>
      <c r="BH214" s="62"/>
      <c r="BI214" s="62"/>
      <c r="BJ214" s="62"/>
      <c r="BK214" s="62"/>
      <c r="BL214" s="63"/>
      <c r="BM214" s="16"/>
      <c r="BN214" s="16"/>
      <c r="BO214" s="16"/>
      <c r="BP214" s="16"/>
      <c r="BQ214" s="16"/>
      <c r="BR214" s="16"/>
      <c r="BS214" s="16"/>
      <c r="BT214" s="16"/>
      <c r="BU214" s="16"/>
      <c r="BV214" s="16"/>
      <c r="BW214" s="16"/>
      <c r="BX214" s="16"/>
      <c r="BY214" s="16"/>
    </row>
    <row r="215" spans="1:77" outlineLevel="1" x14ac:dyDescent="0.25">
      <c r="A215" s="54"/>
      <c r="B215" s="137"/>
      <c r="C215" s="111"/>
      <c r="D215" s="112" t="str">
        <f t="shared" ref="D215:F220" si="248">IF(SUMIFS($K215:$BL215,$K$15:$BL$15,D$15)=0,"",SUMIFS($K215:$BL215,$K$15:$BL$15,D$15))</f>
        <v/>
      </c>
      <c r="E215" s="112" t="str">
        <f t="shared" si="248"/>
        <v/>
      </c>
      <c r="F215" s="112" t="str">
        <f t="shared" si="248"/>
        <v/>
      </c>
      <c r="G215" s="112" t="str">
        <f t="shared" ref="G215:G220" si="249">IF(SUMIFS($K215:$BL215,$K$15:$BL$15,G$15)=0,"",SUMIFS($K215:$BE215,$K$15:$BE$15,G$15))</f>
        <v/>
      </c>
      <c r="H215" s="113" t="str">
        <f>IFERROR((F215-D215)/D215,"")</f>
        <v/>
      </c>
      <c r="I215" s="20"/>
      <c r="J215" s="151"/>
      <c r="K215" s="145"/>
      <c r="L215" s="175"/>
      <c r="M215" s="147"/>
      <c r="O215" s="117" t="str">
        <f>IFERROR((M215-K215)/K215,"")</f>
        <v/>
      </c>
      <c r="P215" s="20"/>
      <c r="Q215" s="151"/>
      <c r="R215" s="145"/>
      <c r="S215" s="175"/>
      <c r="T215" s="147"/>
      <c r="V215" s="117" t="str">
        <f>IFERROR((T215-R215)/R215,"")</f>
        <v/>
      </c>
      <c r="W215" s="20"/>
      <c r="X215" s="151"/>
      <c r="Y215" s="145"/>
      <c r="Z215" s="175"/>
      <c r="AA215" s="147"/>
      <c r="AC215" s="117" t="str">
        <f>IFERROR((AA215-Y215)/Y215,"")</f>
        <v/>
      </c>
      <c r="AD215" s="20"/>
      <c r="AE215" s="151"/>
      <c r="AF215" s="145"/>
      <c r="AG215" s="175"/>
      <c r="AH215" s="147"/>
      <c r="AJ215" s="117" t="str">
        <f>IFERROR((AH215-AF215)/AF215,"")</f>
        <v/>
      </c>
      <c r="AK215" s="20"/>
      <c r="AL215" s="151"/>
      <c r="AM215" s="145"/>
      <c r="AN215" s="175"/>
      <c r="AO215" s="147"/>
      <c r="AQ215" s="117" t="str">
        <f>IFERROR((AO215-AM215)/AM215,"")</f>
        <v/>
      </c>
      <c r="AR215" s="20"/>
      <c r="AS215" s="151"/>
      <c r="AT215" s="145"/>
      <c r="AU215" s="175"/>
      <c r="AV215" s="147"/>
      <c r="AX215" s="117" t="str">
        <f>IFERROR((AV215-AT215)/AT215,"")</f>
        <v/>
      </c>
      <c r="AY215" s="20"/>
      <c r="AZ215" s="151"/>
      <c r="BA215" s="145"/>
      <c r="BB215" s="175"/>
      <c r="BC215" s="147"/>
      <c r="BE215" s="117" t="str">
        <f>IFERROR((BC215-BA215)/BA215,"")</f>
        <v/>
      </c>
      <c r="BF215" s="20"/>
      <c r="BG215" s="151"/>
      <c r="BH215" s="145"/>
      <c r="BI215" s="175"/>
      <c r="BJ215" s="147"/>
      <c r="BL215" s="117" t="str">
        <f>IFERROR((BJ215-BH215)/BH215,"")</f>
        <v/>
      </c>
      <c r="BM215" s="16"/>
      <c r="BN215" s="16"/>
      <c r="BO215" s="16"/>
      <c r="BP215" s="16"/>
      <c r="BQ215" s="16"/>
      <c r="BR215" s="16"/>
      <c r="BS215" s="16"/>
      <c r="BT215" s="16"/>
      <c r="BU215" s="16"/>
      <c r="BV215" s="16"/>
      <c r="BW215" s="16"/>
      <c r="BX215" s="16"/>
      <c r="BY215" s="16"/>
    </row>
    <row r="216" spans="1:77" outlineLevel="1" x14ac:dyDescent="0.25">
      <c r="A216" s="41"/>
      <c r="B216" s="114"/>
      <c r="C216" s="114"/>
      <c r="D216" s="112" t="str">
        <f t="shared" si="248"/>
        <v/>
      </c>
      <c r="E216" s="112" t="str">
        <f t="shared" si="248"/>
        <v/>
      </c>
      <c r="F216" s="112" t="str">
        <f t="shared" si="248"/>
        <v/>
      </c>
      <c r="G216" s="112" t="str">
        <f t="shared" si="249"/>
        <v/>
      </c>
      <c r="H216" s="113" t="str">
        <f t="shared" ref="H216:H220" si="250">IFERROR((F216-D216)/D216,"")</f>
        <v/>
      </c>
      <c r="I216" s="20"/>
      <c r="J216" s="142"/>
      <c r="K216" s="146"/>
      <c r="L216" s="178"/>
      <c r="M216" s="147"/>
      <c r="N216" s="56"/>
      <c r="O216" s="117" t="str">
        <f t="shared" ref="O216:O220" si="251">IFERROR((M216-K216)/K216,"")</f>
        <v/>
      </c>
      <c r="P216" s="20"/>
      <c r="Q216" s="142"/>
      <c r="R216" s="146"/>
      <c r="S216" s="178"/>
      <c r="T216" s="147"/>
      <c r="U216" s="56"/>
      <c r="V216" s="117" t="str">
        <f t="shared" ref="V216:V220" si="252">IFERROR((T216-R216)/R216,"")</f>
        <v/>
      </c>
      <c r="W216" s="20"/>
      <c r="X216" s="142"/>
      <c r="Y216" s="146"/>
      <c r="Z216" s="178"/>
      <c r="AA216" s="147"/>
      <c r="AB216" s="56"/>
      <c r="AC216" s="117" t="str">
        <f t="shared" ref="AC216:AC220" si="253">IFERROR((AA216-Y216)/Y216,"")</f>
        <v/>
      </c>
      <c r="AD216" s="20"/>
      <c r="AE216" s="142"/>
      <c r="AF216" s="146"/>
      <c r="AG216" s="178"/>
      <c r="AH216" s="147"/>
      <c r="AI216" s="56"/>
      <c r="AJ216" s="117" t="str">
        <f t="shared" ref="AJ216:AJ220" si="254">IFERROR((AH216-AF216)/AF216,"")</f>
        <v/>
      </c>
      <c r="AK216" s="20"/>
      <c r="AL216" s="142"/>
      <c r="AM216" s="146"/>
      <c r="AN216" s="178"/>
      <c r="AO216" s="147"/>
      <c r="AP216" s="56"/>
      <c r="AQ216" s="117" t="str">
        <f t="shared" ref="AQ216:AQ220" si="255">IFERROR((AO216-AM216)/AM216,"")</f>
        <v/>
      </c>
      <c r="AR216" s="20"/>
      <c r="AS216" s="142"/>
      <c r="AT216" s="146"/>
      <c r="AU216" s="178"/>
      <c r="AV216" s="147"/>
      <c r="AW216" s="56"/>
      <c r="AX216" s="117" t="str">
        <f t="shared" ref="AX216:AX220" si="256">IFERROR((AV216-AT216)/AT216,"")</f>
        <v/>
      </c>
      <c r="AY216" s="20"/>
      <c r="AZ216" s="142"/>
      <c r="BA216" s="146"/>
      <c r="BB216" s="178"/>
      <c r="BC216" s="147"/>
      <c r="BD216" s="56"/>
      <c r="BE216" s="117" t="str">
        <f t="shared" ref="BE216:BE220" si="257">IFERROR((BC216-BA216)/BA216,"")</f>
        <v/>
      </c>
      <c r="BF216" s="20"/>
      <c r="BG216" s="142"/>
      <c r="BH216" s="146"/>
      <c r="BI216" s="178"/>
      <c r="BJ216" s="147"/>
      <c r="BK216" s="56"/>
      <c r="BL216" s="117" t="str">
        <f t="shared" ref="BL216:BL220" si="258">IFERROR((BJ216-BH216)/BH216,"")</f>
        <v/>
      </c>
      <c r="BM216" s="16"/>
      <c r="BN216" s="16"/>
      <c r="BO216" s="16"/>
      <c r="BP216" s="16"/>
      <c r="BQ216" s="16"/>
      <c r="BR216" s="16"/>
      <c r="BS216" s="16"/>
      <c r="BT216" s="16"/>
      <c r="BU216" s="16"/>
      <c r="BV216" s="16"/>
      <c r="BW216" s="16"/>
      <c r="BX216" s="16"/>
      <c r="BY216" s="16"/>
    </row>
    <row r="217" spans="1:77" outlineLevel="1" x14ac:dyDescent="0.25">
      <c r="A217" s="41"/>
      <c r="B217" s="138"/>
      <c r="C217" s="114"/>
      <c r="D217" s="112" t="str">
        <f t="shared" si="248"/>
        <v/>
      </c>
      <c r="E217" s="112" t="str">
        <f t="shared" si="248"/>
        <v/>
      </c>
      <c r="F217" s="112" t="str">
        <f t="shared" si="248"/>
        <v/>
      </c>
      <c r="G217" s="112" t="str">
        <f t="shared" si="249"/>
        <v/>
      </c>
      <c r="H217" s="113" t="str">
        <f t="shared" si="250"/>
        <v/>
      </c>
      <c r="I217" s="20"/>
      <c r="J217" s="142"/>
      <c r="K217" s="146"/>
      <c r="L217" s="178"/>
      <c r="M217" s="147"/>
      <c r="N217" s="56"/>
      <c r="O217" s="117" t="str">
        <f t="shared" si="251"/>
        <v/>
      </c>
      <c r="P217" s="55"/>
      <c r="Q217" s="142"/>
      <c r="R217" s="146"/>
      <c r="S217" s="178"/>
      <c r="T217" s="147"/>
      <c r="U217" s="56"/>
      <c r="V217" s="117" t="str">
        <f t="shared" si="252"/>
        <v/>
      </c>
      <c r="W217" s="20"/>
      <c r="X217" s="142"/>
      <c r="Y217" s="146"/>
      <c r="Z217" s="178"/>
      <c r="AA217" s="147"/>
      <c r="AB217" s="56"/>
      <c r="AC217" s="117" t="str">
        <f t="shared" si="253"/>
        <v/>
      </c>
      <c r="AD217" s="20"/>
      <c r="AE217" s="142"/>
      <c r="AF217" s="146"/>
      <c r="AG217" s="178"/>
      <c r="AH217" s="147"/>
      <c r="AI217" s="56"/>
      <c r="AJ217" s="117" t="str">
        <f t="shared" si="254"/>
        <v/>
      </c>
      <c r="AK217" s="20"/>
      <c r="AL217" s="142"/>
      <c r="AM217" s="146"/>
      <c r="AN217" s="178"/>
      <c r="AO217" s="147"/>
      <c r="AP217" s="56"/>
      <c r="AQ217" s="117" t="str">
        <f t="shared" si="255"/>
        <v/>
      </c>
      <c r="AR217" s="20"/>
      <c r="AS217" s="142"/>
      <c r="AT217" s="146"/>
      <c r="AU217" s="178"/>
      <c r="AV217" s="147"/>
      <c r="AW217" s="56"/>
      <c r="AX217" s="117" t="str">
        <f t="shared" si="256"/>
        <v/>
      </c>
      <c r="AY217" s="20"/>
      <c r="AZ217" s="142"/>
      <c r="BA217" s="146"/>
      <c r="BB217" s="178"/>
      <c r="BC217" s="147"/>
      <c r="BD217" s="56"/>
      <c r="BE217" s="117" t="str">
        <f t="shared" si="257"/>
        <v/>
      </c>
      <c r="BF217" s="20"/>
      <c r="BG217" s="142"/>
      <c r="BH217" s="146"/>
      <c r="BI217" s="178"/>
      <c r="BJ217" s="147"/>
      <c r="BK217" s="56"/>
      <c r="BL217" s="117" t="str">
        <f t="shared" si="258"/>
        <v/>
      </c>
      <c r="BM217" s="16"/>
      <c r="BN217" s="16"/>
      <c r="BO217" s="16"/>
      <c r="BP217" s="16"/>
      <c r="BQ217" s="16"/>
      <c r="BR217" s="16"/>
      <c r="BS217" s="16"/>
      <c r="BT217" s="16"/>
      <c r="BU217" s="16"/>
      <c r="BV217" s="16"/>
      <c r="BW217" s="16"/>
      <c r="BX217" s="16"/>
      <c r="BY217" s="16"/>
    </row>
    <row r="218" spans="1:77" outlineLevel="1" x14ac:dyDescent="0.25">
      <c r="A218" s="41"/>
      <c r="B218" s="138"/>
      <c r="C218" s="114"/>
      <c r="D218" s="112" t="str">
        <f t="shared" si="248"/>
        <v/>
      </c>
      <c r="E218" s="112" t="str">
        <f t="shared" si="248"/>
        <v/>
      </c>
      <c r="F218" s="112" t="str">
        <f t="shared" si="248"/>
        <v/>
      </c>
      <c r="G218" s="112" t="str">
        <f t="shared" si="249"/>
        <v/>
      </c>
      <c r="H218" s="113" t="str">
        <f t="shared" si="250"/>
        <v/>
      </c>
      <c r="I218" s="20"/>
      <c r="J218" s="142"/>
      <c r="K218" s="146"/>
      <c r="L218" s="178"/>
      <c r="M218" s="147"/>
      <c r="N218" s="56"/>
      <c r="O218" s="117" t="str">
        <f t="shared" si="251"/>
        <v/>
      </c>
      <c r="P218" s="20"/>
      <c r="Q218" s="142"/>
      <c r="R218" s="146"/>
      <c r="S218" s="178"/>
      <c r="T218" s="147"/>
      <c r="U218" s="56"/>
      <c r="V218" s="117" t="str">
        <f t="shared" si="252"/>
        <v/>
      </c>
      <c r="W218" s="20"/>
      <c r="X218" s="142"/>
      <c r="Y218" s="146"/>
      <c r="Z218" s="178"/>
      <c r="AA218" s="147"/>
      <c r="AB218" s="56"/>
      <c r="AC218" s="117" t="str">
        <f t="shared" si="253"/>
        <v/>
      </c>
      <c r="AD218" s="20"/>
      <c r="AE218" s="142"/>
      <c r="AF218" s="146"/>
      <c r="AG218" s="178"/>
      <c r="AH218" s="147"/>
      <c r="AI218" s="56"/>
      <c r="AJ218" s="117" t="str">
        <f t="shared" si="254"/>
        <v/>
      </c>
      <c r="AK218" s="20"/>
      <c r="AL218" s="142"/>
      <c r="AM218" s="146"/>
      <c r="AN218" s="178"/>
      <c r="AO218" s="147"/>
      <c r="AP218" s="56"/>
      <c r="AQ218" s="117" t="str">
        <f t="shared" si="255"/>
        <v/>
      </c>
      <c r="AR218" s="20"/>
      <c r="AS218" s="142"/>
      <c r="AT218" s="146"/>
      <c r="AU218" s="178"/>
      <c r="AV218" s="147"/>
      <c r="AW218" s="56"/>
      <c r="AX218" s="117" t="str">
        <f t="shared" si="256"/>
        <v/>
      </c>
      <c r="AY218" s="20"/>
      <c r="AZ218" s="142"/>
      <c r="BA218" s="146"/>
      <c r="BB218" s="178"/>
      <c r="BC218" s="147"/>
      <c r="BD218" s="56"/>
      <c r="BE218" s="117" t="str">
        <f t="shared" si="257"/>
        <v/>
      </c>
      <c r="BF218" s="20"/>
      <c r="BG218" s="142"/>
      <c r="BH218" s="146"/>
      <c r="BI218" s="178"/>
      <c r="BJ218" s="147"/>
      <c r="BK218" s="56"/>
      <c r="BL218" s="117" t="str">
        <f t="shared" si="258"/>
        <v/>
      </c>
      <c r="BM218" s="16"/>
      <c r="BN218" s="16"/>
      <c r="BO218" s="16"/>
      <c r="BP218" s="16"/>
      <c r="BQ218" s="16"/>
      <c r="BR218" s="16"/>
      <c r="BS218" s="16"/>
      <c r="BT218" s="16"/>
      <c r="BU218" s="16"/>
      <c r="BV218" s="16"/>
      <c r="BW218" s="16"/>
      <c r="BX218" s="16"/>
      <c r="BY218" s="16"/>
    </row>
    <row r="219" spans="1:77" outlineLevel="1" x14ac:dyDescent="0.25">
      <c r="A219" s="41"/>
      <c r="B219" s="138"/>
      <c r="C219" s="114"/>
      <c r="D219" s="112" t="str">
        <f t="shared" si="248"/>
        <v/>
      </c>
      <c r="E219" s="112" t="str">
        <f t="shared" si="248"/>
        <v/>
      </c>
      <c r="F219" s="112" t="str">
        <f t="shared" si="248"/>
        <v/>
      </c>
      <c r="G219" s="112" t="str">
        <f t="shared" si="249"/>
        <v/>
      </c>
      <c r="H219" s="113" t="str">
        <f t="shared" si="250"/>
        <v/>
      </c>
      <c r="I219" s="20"/>
      <c r="J219" s="142"/>
      <c r="K219" s="146"/>
      <c r="L219" s="178"/>
      <c r="M219" s="147"/>
      <c r="N219" s="56"/>
      <c r="O219" s="117" t="str">
        <f t="shared" si="251"/>
        <v/>
      </c>
      <c r="P219" s="20"/>
      <c r="Q219" s="142"/>
      <c r="R219" s="146"/>
      <c r="S219" s="178"/>
      <c r="T219" s="147"/>
      <c r="U219" s="56"/>
      <c r="V219" s="117" t="str">
        <f t="shared" si="252"/>
        <v/>
      </c>
      <c r="W219" s="20"/>
      <c r="X219" s="142"/>
      <c r="Y219" s="146"/>
      <c r="Z219" s="178"/>
      <c r="AA219" s="147"/>
      <c r="AB219" s="56"/>
      <c r="AC219" s="117" t="str">
        <f t="shared" si="253"/>
        <v/>
      </c>
      <c r="AD219" s="20"/>
      <c r="AE219" s="142"/>
      <c r="AF219" s="146"/>
      <c r="AG219" s="178"/>
      <c r="AH219" s="147"/>
      <c r="AI219" s="56"/>
      <c r="AJ219" s="117" t="str">
        <f t="shared" si="254"/>
        <v/>
      </c>
      <c r="AK219" s="20"/>
      <c r="AL219" s="142"/>
      <c r="AM219" s="146"/>
      <c r="AN219" s="178"/>
      <c r="AO219" s="147"/>
      <c r="AP219" s="56"/>
      <c r="AQ219" s="117" t="str">
        <f t="shared" si="255"/>
        <v/>
      </c>
      <c r="AR219" s="20"/>
      <c r="AS219" s="142"/>
      <c r="AT219" s="146"/>
      <c r="AU219" s="178"/>
      <c r="AV219" s="147"/>
      <c r="AW219" s="56"/>
      <c r="AX219" s="117" t="str">
        <f t="shared" si="256"/>
        <v/>
      </c>
      <c r="AY219" s="20"/>
      <c r="AZ219" s="142"/>
      <c r="BA219" s="146"/>
      <c r="BB219" s="178"/>
      <c r="BC219" s="147"/>
      <c r="BD219" s="56"/>
      <c r="BE219" s="117" t="str">
        <f t="shared" si="257"/>
        <v/>
      </c>
      <c r="BF219" s="20"/>
      <c r="BG219" s="142"/>
      <c r="BH219" s="146"/>
      <c r="BI219" s="178"/>
      <c r="BJ219" s="147"/>
      <c r="BK219" s="56"/>
      <c r="BL219" s="117" t="str">
        <f t="shared" si="258"/>
        <v/>
      </c>
      <c r="BM219" s="16"/>
      <c r="BN219" s="16"/>
      <c r="BO219" s="16"/>
      <c r="BP219" s="16"/>
      <c r="BQ219" s="16"/>
      <c r="BR219" s="16"/>
      <c r="BS219" s="16"/>
      <c r="BT219" s="16"/>
      <c r="BU219" s="16"/>
      <c r="BV219" s="16"/>
      <c r="BW219" s="16"/>
      <c r="BX219" s="16"/>
      <c r="BY219" s="16"/>
    </row>
    <row r="220" spans="1:77" ht="13" outlineLevel="1" thickBot="1" x14ac:dyDescent="0.3">
      <c r="A220" s="44"/>
      <c r="B220" s="137"/>
      <c r="C220" s="115"/>
      <c r="D220" s="116" t="str">
        <f t="shared" si="248"/>
        <v/>
      </c>
      <c r="E220" s="116" t="str">
        <f t="shared" si="248"/>
        <v/>
      </c>
      <c r="F220" s="116" t="str">
        <f t="shared" si="248"/>
        <v/>
      </c>
      <c r="G220" s="116" t="str">
        <f t="shared" si="249"/>
        <v/>
      </c>
      <c r="H220" s="113" t="str">
        <f t="shared" si="250"/>
        <v/>
      </c>
      <c r="I220" s="20"/>
      <c r="J220" s="152"/>
      <c r="K220" s="148"/>
      <c r="L220" s="179"/>
      <c r="M220" s="147"/>
      <c r="N220" s="57"/>
      <c r="O220" s="117" t="str">
        <f t="shared" si="251"/>
        <v/>
      </c>
      <c r="P220" s="20"/>
      <c r="Q220" s="152"/>
      <c r="R220" s="148"/>
      <c r="S220" s="179"/>
      <c r="T220" s="147"/>
      <c r="U220" s="57"/>
      <c r="V220" s="117" t="str">
        <f t="shared" si="252"/>
        <v/>
      </c>
      <c r="W220" s="20"/>
      <c r="X220" s="152"/>
      <c r="Y220" s="148"/>
      <c r="Z220" s="179"/>
      <c r="AA220" s="147"/>
      <c r="AB220" s="57"/>
      <c r="AC220" s="117" t="str">
        <f t="shared" si="253"/>
        <v/>
      </c>
      <c r="AD220" s="20"/>
      <c r="AE220" s="152"/>
      <c r="AF220" s="148"/>
      <c r="AG220" s="179"/>
      <c r="AH220" s="147"/>
      <c r="AI220" s="57"/>
      <c r="AJ220" s="117" t="str">
        <f t="shared" si="254"/>
        <v/>
      </c>
      <c r="AK220" s="20"/>
      <c r="AL220" s="152"/>
      <c r="AM220" s="148"/>
      <c r="AN220" s="179"/>
      <c r="AO220" s="147"/>
      <c r="AP220" s="57"/>
      <c r="AQ220" s="117" t="str">
        <f t="shared" si="255"/>
        <v/>
      </c>
      <c r="AR220" s="20"/>
      <c r="AS220" s="152"/>
      <c r="AT220" s="148"/>
      <c r="AU220" s="179"/>
      <c r="AV220" s="147"/>
      <c r="AW220" s="57"/>
      <c r="AX220" s="117" t="str">
        <f t="shared" si="256"/>
        <v/>
      </c>
      <c r="AY220" s="20"/>
      <c r="AZ220" s="152"/>
      <c r="BA220" s="148"/>
      <c r="BB220" s="179"/>
      <c r="BC220" s="147"/>
      <c r="BD220" s="57"/>
      <c r="BE220" s="117" t="str">
        <f t="shared" si="257"/>
        <v/>
      </c>
      <c r="BF220" s="20"/>
      <c r="BG220" s="152"/>
      <c r="BH220" s="148"/>
      <c r="BI220" s="179"/>
      <c r="BJ220" s="147"/>
      <c r="BK220" s="57"/>
      <c r="BL220" s="117" t="str">
        <f t="shared" si="258"/>
        <v/>
      </c>
      <c r="BM220" s="16"/>
      <c r="BN220" s="16"/>
      <c r="BO220" s="16"/>
      <c r="BP220" s="16"/>
      <c r="BQ220" s="16"/>
      <c r="BR220" s="16"/>
      <c r="BS220" s="16"/>
      <c r="BT220" s="16"/>
      <c r="BU220" s="16"/>
      <c r="BV220" s="16"/>
      <c r="BW220" s="16"/>
      <c r="BX220" s="16"/>
      <c r="BY220" s="16"/>
    </row>
    <row r="221" spans="1:77" ht="13.5" outlineLevel="1" thickBot="1" x14ac:dyDescent="0.35">
      <c r="A221" s="53" t="s">
        <v>22</v>
      </c>
      <c r="B221" s="89"/>
      <c r="C221" s="89"/>
      <c r="D221" s="48">
        <f>SUM(D215:D220)</f>
        <v>0</v>
      </c>
      <c r="E221" s="48">
        <f>SUM(E215:E220)</f>
        <v>0</v>
      </c>
      <c r="F221" s="48">
        <f>SUM(F215:F220)</f>
        <v>0</v>
      </c>
      <c r="G221" s="48">
        <f>SUM(G215:G220)</f>
        <v>0</v>
      </c>
      <c r="H221" s="171" t="str">
        <f>IFERROR((F221-D221)/D221,"")</f>
        <v/>
      </c>
      <c r="I221" s="22"/>
      <c r="J221" s="58"/>
      <c r="K221" s="153">
        <f>SUM(K215:K220)</f>
        <v>0</v>
      </c>
      <c r="L221" s="59">
        <f>SUM(L215:L220)</f>
        <v>0</v>
      </c>
      <c r="M221" s="48">
        <f>SUM(M215:M220)</f>
        <v>0</v>
      </c>
      <c r="N221" s="48">
        <f>SUM(N215:N220)</f>
        <v>0</v>
      </c>
      <c r="O221" s="67" t="str">
        <f>IFERROR((M221-K221)/K221,"")</f>
        <v/>
      </c>
      <c r="P221" s="22"/>
      <c r="Q221" s="58"/>
      <c r="R221" s="153">
        <f>SUM(R215:R220)</f>
        <v>0</v>
      </c>
      <c r="S221" s="59">
        <f>SUM(S215:S220)</f>
        <v>0</v>
      </c>
      <c r="T221" s="48">
        <f>SUM(T215:T220)</f>
        <v>0</v>
      </c>
      <c r="U221" s="48">
        <f>SUM(U215:U220)</f>
        <v>0</v>
      </c>
      <c r="V221" s="67" t="str">
        <f>IFERROR((T221-R221)/R221,"")</f>
        <v/>
      </c>
      <c r="W221" s="22"/>
      <c r="X221" s="58"/>
      <c r="Y221" s="153">
        <f>SUM(Y215:Y220)</f>
        <v>0</v>
      </c>
      <c r="Z221" s="59">
        <f>SUM(Z215:Z220)</f>
        <v>0</v>
      </c>
      <c r="AA221" s="48">
        <f>SUM(AA215:AA220)</f>
        <v>0</v>
      </c>
      <c r="AB221" s="48">
        <f>SUM(AB215:AB220)</f>
        <v>0</v>
      </c>
      <c r="AC221" s="67" t="str">
        <f>IFERROR((AA221-Y221)/Y221,"")</f>
        <v/>
      </c>
      <c r="AD221" s="22"/>
      <c r="AE221" s="58"/>
      <c r="AF221" s="153">
        <f>SUM(AF215:AF220)</f>
        <v>0</v>
      </c>
      <c r="AG221" s="59">
        <f>SUM(AG215:AG220)</f>
        <v>0</v>
      </c>
      <c r="AH221" s="48">
        <f>SUM(AH215:AH220)</f>
        <v>0</v>
      </c>
      <c r="AI221" s="48">
        <f>SUM(AI215:AI220)</f>
        <v>0</v>
      </c>
      <c r="AJ221" s="67" t="str">
        <f>IFERROR((AH221-AF221)/AF221,"")</f>
        <v/>
      </c>
      <c r="AK221" s="22"/>
      <c r="AL221" s="58"/>
      <c r="AM221" s="153">
        <f>SUM(AM215:AM220)</f>
        <v>0</v>
      </c>
      <c r="AN221" s="59">
        <f>SUM(AN215:AN220)</f>
        <v>0</v>
      </c>
      <c r="AO221" s="48">
        <f>SUM(AO215:AO220)</f>
        <v>0</v>
      </c>
      <c r="AP221" s="48">
        <f>SUM(AP215:AP220)</f>
        <v>0</v>
      </c>
      <c r="AQ221" s="67" t="str">
        <f>IFERROR((AO221-AM221)/AM221,"")</f>
        <v/>
      </c>
      <c r="AR221" s="22"/>
      <c r="AS221" s="58"/>
      <c r="AT221" s="153">
        <f>SUM(AT215:AT220)</f>
        <v>0</v>
      </c>
      <c r="AU221" s="59">
        <f>SUM(AU215:AU220)</f>
        <v>0</v>
      </c>
      <c r="AV221" s="48">
        <f>SUM(AV215:AV220)</f>
        <v>0</v>
      </c>
      <c r="AW221" s="48">
        <f>SUM(AW215:AW220)</f>
        <v>0</v>
      </c>
      <c r="AX221" s="67" t="str">
        <f>IFERROR((AV221-AT221)/AT221,"")</f>
        <v/>
      </c>
      <c r="AY221" s="22"/>
      <c r="AZ221" s="58"/>
      <c r="BA221" s="153">
        <f>SUM(BA215:BA220)</f>
        <v>0</v>
      </c>
      <c r="BB221" s="59">
        <f>SUM(BB215:BB220)</f>
        <v>0</v>
      </c>
      <c r="BC221" s="48">
        <f>SUM(BC215:BC220)</f>
        <v>0</v>
      </c>
      <c r="BD221" s="48">
        <f>SUM(BD215:BD220)</f>
        <v>0</v>
      </c>
      <c r="BE221" s="67" t="str">
        <f>IFERROR((BC221-BA221)/BA221,"")</f>
        <v/>
      </c>
      <c r="BF221" s="22"/>
      <c r="BG221" s="58"/>
      <c r="BH221" s="153">
        <f>SUM(BH215:BH220)</f>
        <v>0</v>
      </c>
      <c r="BI221" s="59">
        <f>SUM(BI215:BI220)</f>
        <v>0</v>
      </c>
      <c r="BJ221" s="48">
        <f>SUM(BJ215:BJ220)</f>
        <v>0</v>
      </c>
      <c r="BK221" s="48">
        <f>SUM(BK215:BK220)</f>
        <v>0</v>
      </c>
      <c r="BL221" s="67" t="str">
        <f>IFERROR((BJ221-BH221)/BH221,"")</f>
        <v/>
      </c>
      <c r="BM221" s="16"/>
      <c r="BN221" s="16"/>
      <c r="BO221" s="16"/>
      <c r="BP221" s="16"/>
      <c r="BQ221" s="16"/>
      <c r="BR221" s="16"/>
      <c r="BS221" s="16"/>
      <c r="BT221" s="16"/>
      <c r="BU221" s="16"/>
      <c r="BV221" s="16"/>
      <c r="BW221" s="16"/>
      <c r="BX221" s="16"/>
      <c r="BY221" s="16"/>
    </row>
    <row r="222" spans="1:77" ht="13.5" outlineLevel="1" thickBot="1" x14ac:dyDescent="0.35">
      <c r="A222" s="49"/>
      <c r="B222" s="22"/>
      <c r="C222" s="22"/>
      <c r="D222" s="37"/>
      <c r="E222" s="37"/>
      <c r="F222" s="37"/>
      <c r="G222" s="37"/>
      <c r="H222" s="19"/>
      <c r="I222" s="22"/>
      <c r="J222" s="22"/>
      <c r="K222" s="52"/>
      <c r="L222" s="52"/>
      <c r="M222" s="52"/>
      <c r="N222" s="52"/>
      <c r="O222" s="51"/>
      <c r="P222" s="22"/>
      <c r="Q222" s="22"/>
      <c r="R222" s="52"/>
      <c r="S222" s="52"/>
      <c r="T222" s="52"/>
      <c r="U222" s="52"/>
      <c r="V222" s="51"/>
      <c r="W222" s="22"/>
      <c r="X222" s="22"/>
      <c r="Y222" s="52"/>
      <c r="Z222" s="52"/>
      <c r="AA222" s="52"/>
      <c r="AB222" s="52"/>
      <c r="AC222" s="51"/>
      <c r="AD222" s="22"/>
      <c r="AE222" s="22"/>
      <c r="AF222" s="52"/>
      <c r="AG222" s="52"/>
      <c r="AH222" s="52"/>
      <c r="AI222" s="52"/>
      <c r="AJ222" s="51"/>
      <c r="AK222" s="22"/>
      <c r="AL222" s="22"/>
      <c r="AM222" s="52"/>
      <c r="AN222" s="52"/>
      <c r="AO222" s="52"/>
      <c r="AP222" s="52"/>
      <c r="AQ222" s="51"/>
      <c r="AR222" s="22"/>
      <c r="AS222" s="22"/>
      <c r="AT222" s="52"/>
      <c r="AU222" s="52"/>
      <c r="AV222" s="52"/>
      <c r="AW222" s="52"/>
      <c r="AX222" s="51"/>
      <c r="AY222" s="22"/>
      <c r="AZ222" s="22"/>
      <c r="BA222" s="52"/>
      <c r="BB222" s="52"/>
      <c r="BC222" s="52"/>
      <c r="BD222" s="52"/>
      <c r="BE222" s="51"/>
      <c r="BF222" s="22"/>
      <c r="BG222" s="22"/>
      <c r="BH222" s="52"/>
      <c r="BI222" s="52"/>
      <c r="BJ222" s="52"/>
      <c r="BK222" s="52"/>
      <c r="BL222" s="51"/>
      <c r="BM222" s="16"/>
      <c r="BN222" s="16"/>
      <c r="BO222" s="16"/>
      <c r="BP222" s="16"/>
      <c r="BQ222" s="16"/>
      <c r="BR222" s="16"/>
      <c r="BS222" s="16"/>
      <c r="BT222" s="16"/>
      <c r="BU222" s="16"/>
      <c r="BV222" s="16"/>
      <c r="BW222" s="16"/>
      <c r="BX222" s="16"/>
      <c r="BY222" s="16"/>
    </row>
    <row r="223" spans="1:77" ht="13.5" outlineLevel="1" thickBot="1" x14ac:dyDescent="0.35">
      <c r="A223" s="64" t="s">
        <v>23</v>
      </c>
      <c r="B223" s="129"/>
      <c r="C223" s="149">
        <f>C212+C221</f>
        <v>0</v>
      </c>
      <c r="D223" s="133">
        <f>D212+D221</f>
        <v>0</v>
      </c>
      <c r="E223" s="73">
        <f>E212+E221</f>
        <v>0</v>
      </c>
      <c r="F223" s="73">
        <f>F212+F221</f>
        <v>0</v>
      </c>
      <c r="G223" s="73">
        <f>G212+G221</f>
        <v>0</v>
      </c>
      <c r="H223" s="134" t="str">
        <f>IFERROR((F223-D223)/D223,"")</f>
        <v/>
      </c>
      <c r="I223" s="22"/>
      <c r="J223" s="143">
        <f>J212</f>
        <v>0</v>
      </c>
      <c r="K223" s="74">
        <f>K212+K221</f>
        <v>0</v>
      </c>
      <c r="L223" s="75">
        <f>L212+L221</f>
        <v>0</v>
      </c>
      <c r="M223" s="69">
        <f>M212+M221</f>
        <v>0</v>
      </c>
      <c r="N223" s="75">
        <f>N212+N221</f>
        <v>0</v>
      </c>
      <c r="O223" s="68" t="str">
        <f>IFERROR((M223-K223)/K223,"")</f>
        <v/>
      </c>
      <c r="P223" s="22"/>
      <c r="Q223" s="143">
        <f>Q212</f>
        <v>0</v>
      </c>
      <c r="R223" s="74">
        <f>R212+R221</f>
        <v>0</v>
      </c>
      <c r="S223" s="75">
        <f>S212+S221</f>
        <v>0</v>
      </c>
      <c r="T223" s="69">
        <f>T212+T221</f>
        <v>0</v>
      </c>
      <c r="U223" s="75">
        <f>U212+U221</f>
        <v>0</v>
      </c>
      <c r="V223" s="68" t="str">
        <f>IFERROR((T223-R223)/R223,"")</f>
        <v/>
      </c>
      <c r="W223" s="22"/>
      <c r="X223" s="143">
        <f>X212</f>
        <v>0</v>
      </c>
      <c r="Y223" s="74">
        <f>Y212+Y221</f>
        <v>0</v>
      </c>
      <c r="Z223" s="75">
        <f>Z212+Z221</f>
        <v>0</v>
      </c>
      <c r="AA223" s="69">
        <f>AA212+AA221</f>
        <v>0</v>
      </c>
      <c r="AB223" s="75">
        <f>AB212+AB221</f>
        <v>0</v>
      </c>
      <c r="AC223" s="68" t="str">
        <f>IFERROR((AA223-Y223)/Y223,"")</f>
        <v/>
      </c>
      <c r="AD223" s="22"/>
      <c r="AE223" s="143">
        <f>AE212</f>
        <v>0</v>
      </c>
      <c r="AF223" s="74">
        <f>AF212+AF221</f>
        <v>0</v>
      </c>
      <c r="AG223" s="75">
        <f>AG212+AG221</f>
        <v>0</v>
      </c>
      <c r="AH223" s="69">
        <f>AH212+AH221</f>
        <v>0</v>
      </c>
      <c r="AI223" s="75">
        <f>AI212+AI221</f>
        <v>0</v>
      </c>
      <c r="AJ223" s="68" t="str">
        <f>IFERROR((AH223-AF223)/AF223,"")</f>
        <v/>
      </c>
      <c r="AK223" s="22"/>
      <c r="AL223" s="143">
        <f>AL212</f>
        <v>0</v>
      </c>
      <c r="AM223" s="74">
        <f>AM212+AM221</f>
        <v>0</v>
      </c>
      <c r="AN223" s="75">
        <f>AN212+AN221</f>
        <v>0</v>
      </c>
      <c r="AO223" s="69">
        <f>AO212+AO221</f>
        <v>0</v>
      </c>
      <c r="AP223" s="75">
        <f>AP212+AP221</f>
        <v>0</v>
      </c>
      <c r="AQ223" s="68" t="str">
        <f>IFERROR((AO223-AM223)/AM223,"")</f>
        <v/>
      </c>
      <c r="AR223" s="22"/>
      <c r="AS223" s="143">
        <f>AS212</f>
        <v>0</v>
      </c>
      <c r="AT223" s="74">
        <f>AT212+AT221</f>
        <v>0</v>
      </c>
      <c r="AU223" s="75">
        <f>AU212+AU221</f>
        <v>0</v>
      </c>
      <c r="AV223" s="69">
        <f>AV212+AV221</f>
        <v>0</v>
      </c>
      <c r="AW223" s="75">
        <f>AW212+AW221</f>
        <v>0</v>
      </c>
      <c r="AX223" s="68" t="str">
        <f>IFERROR((AV223-AT223)/AT223,"")</f>
        <v/>
      </c>
      <c r="AY223" s="22"/>
      <c r="AZ223" s="143">
        <f>AZ212</f>
        <v>0</v>
      </c>
      <c r="BA223" s="74">
        <f>BA212+BA221</f>
        <v>0</v>
      </c>
      <c r="BB223" s="75">
        <f>BB212+BB221</f>
        <v>0</v>
      </c>
      <c r="BC223" s="69">
        <f>BC212+BC221</f>
        <v>0</v>
      </c>
      <c r="BD223" s="75">
        <f>BD212+BD221</f>
        <v>0</v>
      </c>
      <c r="BE223" s="68" t="str">
        <f>IFERROR((BC223-BA223)/BA223,"")</f>
        <v/>
      </c>
      <c r="BF223" s="22"/>
      <c r="BG223" s="143">
        <f>BG212</f>
        <v>0</v>
      </c>
      <c r="BH223" s="74">
        <f>BH212+BH221</f>
        <v>0</v>
      </c>
      <c r="BI223" s="75">
        <f>BI212+BI221</f>
        <v>0</v>
      </c>
      <c r="BJ223" s="69">
        <f>BJ212+BJ221</f>
        <v>0</v>
      </c>
      <c r="BK223" s="75">
        <f>BK212+BK221</f>
        <v>0</v>
      </c>
      <c r="BL223" s="68" t="str">
        <f>IFERROR((BJ223-BH223)/BH223,"")</f>
        <v/>
      </c>
      <c r="BM223" s="16"/>
      <c r="BN223" s="16"/>
      <c r="BO223" s="16"/>
      <c r="BP223" s="16"/>
      <c r="BQ223" s="16"/>
      <c r="BR223" s="16"/>
      <c r="BS223" s="16"/>
      <c r="BT223" s="16"/>
      <c r="BU223" s="16"/>
      <c r="BV223" s="16"/>
      <c r="BW223" s="16"/>
      <c r="BX223" s="16"/>
      <c r="BY223" s="16"/>
    </row>
    <row r="224" spans="1:77" ht="13.5" outlineLevel="1" thickBot="1" x14ac:dyDescent="0.35">
      <c r="A224" s="64" t="s">
        <v>24</v>
      </c>
      <c r="B224" s="129"/>
      <c r="C224" s="71" t="str" cm="1">
        <f t="array" ref="C224">IFERROR(INDEX(Virksomhedsstørrelse!$C$21:$C$25,MATCH(A198,Virksomhedsstørrelse!$A$21:$A$25,0),0),"")</f>
        <v/>
      </c>
      <c r="D224" s="139"/>
      <c r="E224" s="71"/>
      <c r="F224" s="71"/>
      <c r="G224" s="71"/>
      <c r="H224" s="72"/>
      <c r="I224" s="22"/>
      <c r="J224" s="70" t="str">
        <f>$C224</f>
        <v/>
      </c>
      <c r="K224" s="144"/>
      <c r="L224" s="71"/>
      <c r="M224" s="71"/>
      <c r="N224" s="71"/>
      <c r="O224" s="72"/>
      <c r="P224" s="22"/>
      <c r="Q224" s="70" t="str">
        <f>$C224</f>
        <v/>
      </c>
      <c r="R224" s="144"/>
      <c r="S224" s="71"/>
      <c r="T224" s="71"/>
      <c r="U224" s="71"/>
      <c r="V224" s="72"/>
      <c r="W224" s="22"/>
      <c r="X224" s="70" t="str">
        <f>$C224</f>
        <v/>
      </c>
      <c r="Y224" s="144"/>
      <c r="Z224" s="71"/>
      <c r="AA224" s="71"/>
      <c r="AB224" s="71"/>
      <c r="AC224" s="72"/>
      <c r="AD224" s="22"/>
      <c r="AE224" s="70" t="str">
        <f>$C224</f>
        <v/>
      </c>
      <c r="AF224" s="144"/>
      <c r="AG224" s="71"/>
      <c r="AH224" s="71"/>
      <c r="AI224" s="71"/>
      <c r="AJ224" s="72"/>
      <c r="AK224" s="22"/>
      <c r="AL224" s="70" t="str">
        <f>$C224</f>
        <v/>
      </c>
      <c r="AM224" s="144"/>
      <c r="AN224" s="71"/>
      <c r="AO224" s="71"/>
      <c r="AP224" s="71"/>
      <c r="AQ224" s="72"/>
      <c r="AR224" s="22"/>
      <c r="AS224" s="70" t="str">
        <f>$C224</f>
        <v/>
      </c>
      <c r="AT224" s="144"/>
      <c r="AU224" s="71"/>
      <c r="AV224" s="71"/>
      <c r="AW224" s="71"/>
      <c r="AX224" s="72"/>
      <c r="AY224" s="22"/>
      <c r="AZ224" s="70" t="str">
        <f>$C224</f>
        <v/>
      </c>
      <c r="BA224" s="144"/>
      <c r="BB224" s="71"/>
      <c r="BC224" s="71"/>
      <c r="BD224" s="71"/>
      <c r="BE224" s="72"/>
      <c r="BF224" s="22"/>
      <c r="BG224" s="70" t="str">
        <f>$C224</f>
        <v/>
      </c>
      <c r="BH224" s="144"/>
      <c r="BI224" s="71"/>
      <c r="BJ224" s="71"/>
      <c r="BK224" s="71"/>
      <c r="BL224" s="72"/>
      <c r="BM224" s="16"/>
      <c r="BN224" s="16"/>
      <c r="BO224" s="16"/>
      <c r="BP224" s="16"/>
      <c r="BQ224" s="16"/>
      <c r="BR224" s="16"/>
      <c r="BS224" s="16"/>
      <c r="BT224" s="16"/>
      <c r="BU224" s="16"/>
      <c r="BV224" s="16"/>
      <c r="BW224" s="16"/>
      <c r="BX224" s="16"/>
      <c r="BY224" s="16"/>
    </row>
    <row r="225" spans="1:77" ht="13.5" outlineLevel="1" thickBot="1" x14ac:dyDescent="0.35">
      <c r="A225" s="64" t="s">
        <v>10</v>
      </c>
      <c r="B225" s="129"/>
      <c r="C225" s="89"/>
      <c r="D225" s="130" t="str">
        <f>IFERROR(D223*C224,"")</f>
        <v/>
      </c>
      <c r="E225" s="172" t="str">
        <f>IFERROR(E223*C224,"")</f>
        <v/>
      </c>
      <c r="F225" s="73" t="str">
        <f>IFERROR(F223*C224,"")</f>
        <v/>
      </c>
      <c r="G225" s="131" t="s">
        <v>72</v>
      </c>
      <c r="H225" s="140" t="str">
        <f>IFERROR(F225-D225,"")</f>
        <v/>
      </c>
      <c r="I225" s="22"/>
      <c r="J225" s="64"/>
      <c r="K225" s="47" t="str">
        <f>IFERROR(K223*J224,"")</f>
        <v/>
      </c>
      <c r="L225" s="48" t="str">
        <f>IFERROR(L223*J224,"")</f>
        <v/>
      </c>
      <c r="M225" s="48" t="str">
        <f>IFERROR(M223*J224,"")</f>
        <v/>
      </c>
      <c r="N225" s="131" t="s">
        <v>72</v>
      </c>
      <c r="O225" s="132" t="str">
        <f>IFERROR(M225-K225,"")</f>
        <v/>
      </c>
      <c r="P225" s="22"/>
      <c r="Q225" s="64"/>
      <c r="R225" s="47" t="str">
        <f>IFERROR(R223*Q224,"")</f>
        <v/>
      </c>
      <c r="S225" s="48" t="str">
        <f>IFERROR(S223*Q224,"")</f>
        <v/>
      </c>
      <c r="T225" s="48" t="str">
        <f>IFERROR(T223*Q224,"")</f>
        <v/>
      </c>
      <c r="U225" s="131" t="s">
        <v>72</v>
      </c>
      <c r="V225" s="132" t="str">
        <f>IFERROR(T225-R225,"")</f>
        <v/>
      </c>
      <c r="W225" s="22"/>
      <c r="X225" s="64"/>
      <c r="Y225" s="47" t="str">
        <f>IFERROR(Y223*X224,"")</f>
        <v/>
      </c>
      <c r="Z225" s="48" t="str">
        <f>IFERROR(Z223*X224,"")</f>
        <v/>
      </c>
      <c r="AA225" s="48" t="str">
        <f>IFERROR(AA223*X224,"")</f>
        <v/>
      </c>
      <c r="AB225" s="131" t="s">
        <v>72</v>
      </c>
      <c r="AC225" s="132" t="str">
        <f>IFERROR(AA225-Y225,"")</f>
        <v/>
      </c>
      <c r="AD225" s="22"/>
      <c r="AE225" s="64"/>
      <c r="AF225" s="47" t="str">
        <f>IFERROR(AF223*AE224,"")</f>
        <v/>
      </c>
      <c r="AG225" s="48" t="str">
        <f>IFERROR(AG223*AE224,"")</f>
        <v/>
      </c>
      <c r="AH225" s="48" t="str">
        <f>IFERROR(AH223*AE224,"")</f>
        <v/>
      </c>
      <c r="AI225" s="131" t="s">
        <v>72</v>
      </c>
      <c r="AJ225" s="132" t="str">
        <f>IFERROR(AH225-AF225,"")</f>
        <v/>
      </c>
      <c r="AK225" s="22"/>
      <c r="AL225" s="64"/>
      <c r="AM225" s="47" t="str">
        <f>IFERROR(AM223*AL224,"")</f>
        <v/>
      </c>
      <c r="AN225" s="48" t="str">
        <f>IFERROR(AN223*AL224,"")</f>
        <v/>
      </c>
      <c r="AO225" s="48" t="str">
        <f>IFERROR(AO223*AL224,"")</f>
        <v/>
      </c>
      <c r="AP225" s="131" t="s">
        <v>72</v>
      </c>
      <c r="AQ225" s="132" t="str">
        <f>IFERROR(AO225-AM225,"")</f>
        <v/>
      </c>
      <c r="AR225" s="22"/>
      <c r="AS225" s="64"/>
      <c r="AT225" s="47" t="str">
        <f>IFERROR(AT223*AS224,"")</f>
        <v/>
      </c>
      <c r="AU225" s="48" t="str">
        <f>IFERROR(AU223*AS224,"")</f>
        <v/>
      </c>
      <c r="AV225" s="48" t="str">
        <f>IFERROR(AV223*AS224,"")</f>
        <v/>
      </c>
      <c r="AW225" s="131" t="s">
        <v>72</v>
      </c>
      <c r="AX225" s="132" t="str">
        <f>IFERROR(AV225-AT225,"")</f>
        <v/>
      </c>
      <c r="AY225" s="22"/>
      <c r="AZ225" s="64"/>
      <c r="BA225" s="47" t="str">
        <f>IFERROR(BA223*AZ224,"")</f>
        <v/>
      </c>
      <c r="BB225" s="48" t="str">
        <f>IFERROR(BB223*AZ224,"")</f>
        <v/>
      </c>
      <c r="BC225" s="48" t="str">
        <f>IFERROR(BC223*AZ224,"")</f>
        <v/>
      </c>
      <c r="BD225" s="131" t="s">
        <v>72</v>
      </c>
      <c r="BE225" s="132" t="str">
        <f>IFERROR(BC225-BA225,"")</f>
        <v/>
      </c>
      <c r="BF225" s="22"/>
      <c r="BG225" s="64"/>
      <c r="BH225" s="47" t="str">
        <f>IFERROR(BH223*BG224,"")</f>
        <v/>
      </c>
      <c r="BI225" s="48" t="str">
        <f>IFERROR(BI223*BG224,"")</f>
        <v/>
      </c>
      <c r="BJ225" s="48" t="str">
        <f>IFERROR(BJ223*BG224,"")</f>
        <v/>
      </c>
      <c r="BK225" s="131" t="s">
        <v>72</v>
      </c>
      <c r="BL225" s="132" t="str">
        <f>IFERROR(BJ225-BH225,"")</f>
        <v/>
      </c>
      <c r="BM225" s="16"/>
      <c r="BN225" s="16"/>
      <c r="BO225" s="16"/>
      <c r="BP225" s="16"/>
      <c r="BQ225" s="16"/>
      <c r="BR225" s="16"/>
      <c r="BS225" s="16"/>
      <c r="BT225" s="16"/>
      <c r="BU225" s="16"/>
      <c r="BV225" s="16"/>
      <c r="BW225" s="16"/>
      <c r="BX225" s="16"/>
      <c r="BY225" s="16"/>
    </row>
    <row r="226" spans="1:77" ht="13" x14ac:dyDescent="0.3">
      <c r="A226" s="23" t="s">
        <v>25</v>
      </c>
      <c r="B226" s="23"/>
      <c r="C226" s="23"/>
      <c r="D226" s="23"/>
      <c r="E226" s="24" t="str">
        <f>IFERROR(H223+1,"")</f>
        <v/>
      </c>
      <c r="F226" s="24"/>
      <c r="G226" s="18">
        <v>1</v>
      </c>
      <c r="H226" s="24"/>
      <c r="I226" s="76">
        <f>IFERROR(E226-7.5%,17.5%)</f>
        <v>0.17499999999999999</v>
      </c>
      <c r="J226" s="76"/>
      <c r="K226" s="25"/>
      <c r="L226" s="27"/>
      <c r="M226" s="27"/>
      <c r="N226" s="27"/>
      <c r="O226" s="27"/>
      <c r="P226" s="60"/>
      <c r="Q226" s="76"/>
      <c r="R226" s="25"/>
      <c r="S226" s="27"/>
      <c r="T226" s="27"/>
      <c r="U226" s="27"/>
      <c r="V226" s="27"/>
      <c r="W226" s="60"/>
      <c r="X226" s="76"/>
      <c r="Y226" s="25"/>
      <c r="Z226" s="27"/>
      <c r="AA226" s="27"/>
      <c r="AB226" s="27"/>
      <c r="AC226" s="27"/>
      <c r="AD226" s="60"/>
      <c r="AE226" s="76"/>
      <c r="AF226" s="25"/>
      <c r="AG226" s="27"/>
      <c r="AH226" s="27"/>
      <c r="AI226" s="27"/>
      <c r="AJ226" s="27"/>
      <c r="AK226" s="60"/>
      <c r="AL226" s="76"/>
      <c r="AM226" s="25"/>
      <c r="AN226" s="27"/>
      <c r="AO226" s="27"/>
      <c r="AP226" s="27"/>
      <c r="AQ226" s="27"/>
      <c r="AR226" s="60"/>
      <c r="AS226" s="76"/>
      <c r="AT226" s="25"/>
      <c r="AU226" s="27"/>
      <c r="AV226" s="27"/>
      <c r="AW226" s="27"/>
      <c r="AX226" s="27"/>
      <c r="AY226" s="60"/>
      <c r="AZ226" s="76"/>
      <c r="BA226" s="25"/>
      <c r="BB226" s="27"/>
      <c r="BC226" s="27"/>
      <c r="BD226" s="27"/>
      <c r="BE226" s="27"/>
      <c r="BF226" s="60"/>
      <c r="BG226" s="76"/>
      <c r="BH226" s="25"/>
      <c r="BI226" s="27"/>
      <c r="BJ226" s="27"/>
      <c r="BK226" s="27"/>
      <c r="BL226" s="27"/>
      <c r="BM226" s="16"/>
      <c r="BN226" s="16"/>
      <c r="BO226" s="16"/>
      <c r="BP226" s="16"/>
      <c r="BQ226" s="16"/>
      <c r="BR226" s="16"/>
      <c r="BS226" s="16"/>
      <c r="BT226" s="16"/>
      <c r="BU226" s="16"/>
      <c r="BV226" s="16"/>
      <c r="BW226" s="16"/>
      <c r="BX226" s="16"/>
      <c r="BY226" s="16"/>
    </row>
    <row r="227" spans="1:77" ht="13" outlineLevel="1" thickBot="1" x14ac:dyDescent="0.3">
      <c r="A227" s="16"/>
      <c r="B227" s="16"/>
      <c r="C227" s="16"/>
      <c r="D227" s="16"/>
      <c r="E227" s="16"/>
      <c r="F227" s="16"/>
      <c r="G227" s="16"/>
      <c r="H227" s="16"/>
      <c r="K227" s="16"/>
      <c r="L227" s="16"/>
      <c r="M227" s="16"/>
      <c r="N227" s="16"/>
      <c r="O227" s="16"/>
      <c r="R227" s="16"/>
      <c r="S227" s="16"/>
      <c r="T227" s="16"/>
      <c r="U227" s="16"/>
      <c r="V227" s="16"/>
      <c r="Y227" s="16"/>
      <c r="Z227" s="16"/>
      <c r="AA227" s="16"/>
      <c r="AB227" s="16"/>
      <c r="AC227" s="16"/>
      <c r="AF227" s="16"/>
      <c r="AG227" s="16"/>
      <c r="AH227" s="16"/>
      <c r="AI227" s="16"/>
      <c r="AJ227" s="16"/>
      <c r="AM227" s="16"/>
      <c r="AN227" s="16"/>
      <c r="AO227" s="16"/>
      <c r="AP227" s="16"/>
      <c r="AQ227" s="16"/>
      <c r="AT227" s="16"/>
      <c r="AU227" s="16"/>
      <c r="AV227" s="16"/>
      <c r="AW227" s="16"/>
      <c r="AX227" s="16"/>
      <c r="BA227" s="16"/>
      <c r="BB227" s="16"/>
      <c r="BC227" s="16"/>
      <c r="BD227" s="16"/>
      <c r="BE227" s="16"/>
      <c r="BH227" s="16"/>
      <c r="BI227" s="16"/>
      <c r="BJ227" s="16"/>
      <c r="BK227" s="16"/>
      <c r="BL227" s="16"/>
      <c r="BM227" s="16"/>
      <c r="BN227" s="16"/>
      <c r="BO227" s="16"/>
      <c r="BP227" s="16"/>
      <c r="BQ227" s="16"/>
      <c r="BR227" s="16"/>
      <c r="BS227" s="16"/>
      <c r="BT227" s="16"/>
      <c r="BU227" s="16"/>
      <c r="BV227" s="16"/>
      <c r="BW227" s="16"/>
      <c r="BX227" s="16"/>
      <c r="BY227" s="16"/>
    </row>
    <row r="228" spans="1:77" ht="16" outlineLevel="1" thickBot="1" x14ac:dyDescent="0.35">
      <c r="A228" s="169" t="s">
        <v>26</v>
      </c>
      <c r="B228" s="87"/>
      <c r="C228" s="87"/>
      <c r="D228" s="16"/>
      <c r="E228" s="16"/>
      <c r="F228" s="16"/>
      <c r="G228" s="16"/>
      <c r="H228" s="16"/>
      <c r="K228" s="22"/>
      <c r="L228" s="22"/>
      <c r="M228" s="16"/>
      <c r="N228" s="22"/>
      <c r="O228" s="39"/>
      <c r="R228" s="22"/>
      <c r="S228" s="22"/>
      <c r="T228" s="16"/>
      <c r="U228" s="22"/>
      <c r="V228" s="39"/>
      <c r="Y228" s="22"/>
      <c r="Z228" s="22"/>
      <c r="AA228" s="16"/>
      <c r="AB228" s="22"/>
      <c r="AC228" s="39"/>
      <c r="AF228" s="22"/>
      <c r="AG228" s="22"/>
      <c r="AH228" s="16"/>
      <c r="AI228" s="22"/>
      <c r="AJ228" s="39"/>
      <c r="AM228" s="22"/>
      <c r="AN228" s="22"/>
      <c r="AO228" s="16"/>
      <c r="AP228" s="22"/>
      <c r="AQ228" s="39"/>
      <c r="AT228" s="22"/>
      <c r="AU228" s="22"/>
      <c r="AV228" s="16"/>
      <c r="AW228" s="22"/>
      <c r="AX228" s="39"/>
      <c r="BA228" s="22"/>
      <c r="BB228" s="22"/>
      <c r="BC228" s="16"/>
      <c r="BD228" s="22"/>
      <c r="BE228" s="39"/>
      <c r="BH228" s="22"/>
      <c r="BI228" s="22"/>
      <c r="BJ228" s="16"/>
      <c r="BK228" s="22"/>
      <c r="BL228" s="39"/>
      <c r="BM228" s="16"/>
      <c r="BN228" s="16"/>
      <c r="BO228" s="16"/>
      <c r="BP228" s="16"/>
      <c r="BQ228" s="16"/>
      <c r="BR228" s="16"/>
      <c r="BS228" s="16"/>
      <c r="BT228" s="16"/>
      <c r="BU228" s="16"/>
      <c r="BV228" s="16"/>
      <c r="BW228" s="16"/>
      <c r="BX228" s="16"/>
      <c r="BY228" s="16"/>
    </row>
    <row r="229" spans="1:77" ht="16" outlineLevel="1" thickBot="1" x14ac:dyDescent="0.35">
      <c r="A229" s="170" t="s">
        <v>11</v>
      </c>
      <c r="B229" s="128"/>
      <c r="C229" s="87"/>
      <c r="D229" s="40"/>
      <c r="E229" s="16"/>
      <c r="F229" s="16"/>
      <c r="G229" s="16"/>
      <c r="H229" s="16"/>
      <c r="J229" s="180" t="str">
        <f>IFERROR(M254/K254,"")</f>
        <v/>
      </c>
      <c r="K229" s="181"/>
      <c r="L229" s="181"/>
      <c r="M229" s="181"/>
      <c r="N229" s="181"/>
      <c r="O229" s="182"/>
      <c r="P229" s="23"/>
      <c r="Q229" s="180" t="str">
        <f>IFERROR(T254/R254,"")</f>
        <v/>
      </c>
      <c r="R229" s="181"/>
      <c r="S229" s="181"/>
      <c r="T229" s="181"/>
      <c r="U229" s="181"/>
      <c r="V229" s="182"/>
      <c r="X229" s="180" t="str">
        <f>IFERROR(AA254/Y254,"")</f>
        <v/>
      </c>
      <c r="Y229" s="181"/>
      <c r="Z229" s="181"/>
      <c r="AA229" s="181"/>
      <c r="AB229" s="181"/>
      <c r="AC229" s="182"/>
      <c r="AE229" s="180" t="str">
        <f>IFERROR(AH254/AF254,"")</f>
        <v/>
      </c>
      <c r="AF229" s="181"/>
      <c r="AG229" s="181"/>
      <c r="AH229" s="181"/>
      <c r="AI229" s="181"/>
      <c r="AJ229" s="182"/>
      <c r="AL229" s="180" t="str">
        <f>IFERROR(AO254/AM254,"")</f>
        <v/>
      </c>
      <c r="AM229" s="181"/>
      <c r="AN229" s="181"/>
      <c r="AO229" s="181"/>
      <c r="AP229" s="181"/>
      <c r="AQ229" s="182"/>
      <c r="AS229" s="180" t="str">
        <f>IFERROR(AV254/AT254,"")</f>
        <v/>
      </c>
      <c r="AT229" s="181"/>
      <c r="AU229" s="181"/>
      <c r="AV229" s="181"/>
      <c r="AW229" s="181"/>
      <c r="AX229" s="182"/>
      <c r="AZ229" s="180" t="str">
        <f>IFERROR(BC254/BA254,"")</f>
        <v/>
      </c>
      <c r="BA229" s="181"/>
      <c r="BB229" s="181"/>
      <c r="BC229" s="181"/>
      <c r="BD229" s="181"/>
      <c r="BE229" s="182"/>
      <c r="BG229" s="180" t="str">
        <f>IFERROR(BJ254/BH254,"")</f>
        <v/>
      </c>
      <c r="BH229" s="181"/>
      <c r="BI229" s="181"/>
      <c r="BJ229" s="181"/>
      <c r="BK229" s="181"/>
      <c r="BL229" s="182"/>
      <c r="BM229" s="16"/>
      <c r="BN229" s="16"/>
      <c r="BO229" s="16"/>
      <c r="BP229" s="16"/>
      <c r="BQ229" s="16"/>
      <c r="BR229" s="16"/>
      <c r="BS229" s="16"/>
      <c r="BT229" s="16"/>
      <c r="BU229" s="16"/>
      <c r="BV229" s="16"/>
      <c r="BW229" s="16"/>
      <c r="BX229" s="16"/>
      <c r="BY229" s="16"/>
    </row>
    <row r="230" spans="1:77" ht="16" outlineLevel="1" thickBot="1" x14ac:dyDescent="0.4">
      <c r="A230" s="77"/>
      <c r="B230" s="77"/>
      <c r="C230" s="77"/>
      <c r="D230" s="16"/>
      <c r="E230" s="16"/>
      <c r="F230" s="16"/>
      <c r="G230" s="16"/>
      <c r="H230" s="16"/>
      <c r="J230" s="183" t="s">
        <v>92</v>
      </c>
      <c r="K230" s="184"/>
      <c r="L230" s="184"/>
      <c r="M230" s="184"/>
      <c r="N230" s="184"/>
      <c r="O230" s="185"/>
      <c r="Q230" s="183" t="s">
        <v>92</v>
      </c>
      <c r="R230" s="184"/>
      <c r="S230" s="184"/>
      <c r="T230" s="184"/>
      <c r="U230" s="184"/>
      <c r="V230" s="185"/>
      <c r="X230" s="183" t="s">
        <v>92</v>
      </c>
      <c r="Y230" s="184"/>
      <c r="Z230" s="184"/>
      <c r="AA230" s="184"/>
      <c r="AB230" s="184"/>
      <c r="AC230" s="185"/>
      <c r="AE230" s="183" t="s">
        <v>92</v>
      </c>
      <c r="AF230" s="184"/>
      <c r="AG230" s="184"/>
      <c r="AH230" s="184"/>
      <c r="AI230" s="184"/>
      <c r="AJ230" s="185"/>
      <c r="AL230" s="183" t="s">
        <v>92</v>
      </c>
      <c r="AM230" s="184"/>
      <c r="AN230" s="184"/>
      <c r="AO230" s="184"/>
      <c r="AP230" s="184"/>
      <c r="AQ230" s="185"/>
      <c r="AS230" s="183" t="s">
        <v>92</v>
      </c>
      <c r="AT230" s="184"/>
      <c r="AU230" s="184"/>
      <c r="AV230" s="184"/>
      <c r="AW230" s="184"/>
      <c r="AX230" s="185"/>
      <c r="AZ230" s="183" t="s">
        <v>92</v>
      </c>
      <c r="BA230" s="184"/>
      <c r="BB230" s="184"/>
      <c r="BC230" s="184"/>
      <c r="BD230" s="184"/>
      <c r="BE230" s="185"/>
      <c r="BG230" s="183" t="s">
        <v>92</v>
      </c>
      <c r="BH230" s="184"/>
      <c r="BI230" s="184"/>
      <c r="BJ230" s="184"/>
      <c r="BK230" s="184"/>
      <c r="BL230" s="185"/>
      <c r="BM230" s="16"/>
      <c r="BN230" s="16"/>
      <c r="BO230" s="16"/>
      <c r="BP230" s="16"/>
      <c r="BQ230" s="16"/>
      <c r="BR230" s="16"/>
      <c r="BS230" s="16"/>
      <c r="BT230" s="16"/>
      <c r="BU230" s="16"/>
      <c r="BV230" s="16"/>
      <c r="BW230" s="16"/>
      <c r="BX230" s="16"/>
      <c r="BY230" s="16"/>
    </row>
    <row r="231" spans="1:77" ht="13.5" outlineLevel="1" thickBot="1" x14ac:dyDescent="0.35">
      <c r="A231" s="119" t="s">
        <v>12</v>
      </c>
      <c r="B231" s="124"/>
      <c r="C231" s="156" t="s">
        <v>13</v>
      </c>
      <c r="D231" s="125"/>
      <c r="E231" s="125"/>
      <c r="F231" s="125"/>
      <c r="G231" s="126"/>
      <c r="H231" s="127"/>
      <c r="J231" s="124" t="s">
        <v>84</v>
      </c>
      <c r="K231" s="124"/>
      <c r="L231" s="126"/>
      <c r="M231" s="126"/>
      <c r="N231" s="126"/>
      <c r="O231" s="127"/>
      <c r="P231" s="19"/>
      <c r="Q231" s="124" t="s">
        <v>85</v>
      </c>
      <c r="R231" s="124"/>
      <c r="S231" s="126"/>
      <c r="T231" s="126"/>
      <c r="U231" s="126"/>
      <c r="V231" s="127"/>
      <c r="W231" s="19"/>
      <c r="X231" s="124" t="s">
        <v>86</v>
      </c>
      <c r="Y231" s="124"/>
      <c r="Z231" s="126"/>
      <c r="AA231" s="126"/>
      <c r="AB231" s="126"/>
      <c r="AC231" s="127"/>
      <c r="AD231" s="19"/>
      <c r="AE231" s="124" t="s">
        <v>87</v>
      </c>
      <c r="AF231" s="124"/>
      <c r="AG231" s="126"/>
      <c r="AH231" s="126"/>
      <c r="AI231" s="126"/>
      <c r="AJ231" s="127"/>
      <c r="AK231" s="19"/>
      <c r="AL231" s="124" t="s">
        <v>88</v>
      </c>
      <c r="AM231" s="124"/>
      <c r="AN231" s="126"/>
      <c r="AO231" s="126"/>
      <c r="AP231" s="126"/>
      <c r="AQ231" s="127"/>
      <c r="AR231" s="19"/>
      <c r="AS231" s="124" t="s">
        <v>89</v>
      </c>
      <c r="AT231" s="124"/>
      <c r="AU231" s="126"/>
      <c r="AV231" s="126"/>
      <c r="AW231" s="126"/>
      <c r="AX231" s="127"/>
      <c r="AY231" s="19"/>
      <c r="AZ231" s="124" t="s">
        <v>90</v>
      </c>
      <c r="BA231" s="124"/>
      <c r="BB231" s="126"/>
      <c r="BC231" s="126"/>
      <c r="BD231" s="126"/>
      <c r="BE231" s="127"/>
      <c r="BF231" s="19"/>
      <c r="BG231" s="124" t="s">
        <v>91</v>
      </c>
      <c r="BH231" s="124"/>
      <c r="BI231" s="126"/>
      <c r="BJ231" s="126"/>
      <c r="BK231" s="126"/>
      <c r="BL231" s="127"/>
      <c r="BM231" s="16"/>
      <c r="BN231" s="16"/>
      <c r="BO231" s="16"/>
      <c r="BP231" s="16"/>
      <c r="BQ231" s="16"/>
      <c r="BR231" s="16"/>
      <c r="BS231" s="16"/>
      <c r="BT231" s="16"/>
      <c r="BU231" s="16"/>
      <c r="BV231" s="16"/>
      <c r="BW231" s="16"/>
      <c r="BX231" s="16"/>
      <c r="BY231" s="16"/>
    </row>
    <row r="232" spans="1:77" ht="39" outlineLevel="1" x14ac:dyDescent="0.25">
      <c r="A232" s="150" t="s">
        <v>14</v>
      </c>
      <c r="B232" s="120" t="s">
        <v>15</v>
      </c>
      <c r="C232" s="121" t="s">
        <v>71</v>
      </c>
      <c r="D232" s="121" t="s">
        <v>16</v>
      </c>
      <c r="E232" s="120" t="s">
        <v>68</v>
      </c>
      <c r="F232" s="120" t="s">
        <v>17</v>
      </c>
      <c r="G232" s="122" t="s">
        <v>18</v>
      </c>
      <c r="H232" s="123" t="s">
        <v>19</v>
      </c>
      <c r="I232" s="17"/>
      <c r="J232" s="135" t="s">
        <v>71</v>
      </c>
      <c r="K232" s="121" t="s">
        <v>16</v>
      </c>
      <c r="L232" s="120" t="s">
        <v>68</v>
      </c>
      <c r="M232" s="120" t="s">
        <v>17</v>
      </c>
      <c r="N232" s="177" t="s">
        <v>18</v>
      </c>
      <c r="O232" s="123" t="s">
        <v>19</v>
      </c>
      <c r="P232" s="17"/>
      <c r="Q232" s="135" t="s">
        <v>71</v>
      </c>
      <c r="R232" s="121" t="s">
        <v>16</v>
      </c>
      <c r="S232" s="120" t="s">
        <v>68</v>
      </c>
      <c r="T232" s="120" t="s">
        <v>17</v>
      </c>
      <c r="U232" s="177" t="s">
        <v>18</v>
      </c>
      <c r="V232" s="123" t="s">
        <v>19</v>
      </c>
      <c r="W232" s="17"/>
      <c r="X232" s="135" t="s">
        <v>71</v>
      </c>
      <c r="Y232" s="121" t="s">
        <v>16</v>
      </c>
      <c r="Z232" s="120" t="s">
        <v>68</v>
      </c>
      <c r="AA232" s="120" t="s">
        <v>17</v>
      </c>
      <c r="AB232" s="177" t="s">
        <v>18</v>
      </c>
      <c r="AC232" s="123" t="s">
        <v>19</v>
      </c>
      <c r="AD232" s="17"/>
      <c r="AE232" s="135" t="s">
        <v>71</v>
      </c>
      <c r="AF232" s="121" t="s">
        <v>16</v>
      </c>
      <c r="AG232" s="120" t="s">
        <v>68</v>
      </c>
      <c r="AH232" s="120" t="s">
        <v>17</v>
      </c>
      <c r="AI232" s="177" t="s">
        <v>18</v>
      </c>
      <c r="AJ232" s="123" t="s">
        <v>19</v>
      </c>
      <c r="AK232" s="17"/>
      <c r="AL232" s="135" t="s">
        <v>71</v>
      </c>
      <c r="AM232" s="121" t="s">
        <v>16</v>
      </c>
      <c r="AN232" s="120" t="s">
        <v>68</v>
      </c>
      <c r="AO232" s="120" t="s">
        <v>17</v>
      </c>
      <c r="AP232" s="177" t="s">
        <v>18</v>
      </c>
      <c r="AQ232" s="123" t="s">
        <v>19</v>
      </c>
      <c r="AR232" s="17"/>
      <c r="AS232" s="135" t="s">
        <v>71</v>
      </c>
      <c r="AT232" s="121" t="s">
        <v>16</v>
      </c>
      <c r="AU232" s="120" t="s">
        <v>68</v>
      </c>
      <c r="AV232" s="120" t="s">
        <v>17</v>
      </c>
      <c r="AW232" s="177" t="s">
        <v>18</v>
      </c>
      <c r="AX232" s="123" t="s">
        <v>19</v>
      </c>
      <c r="AY232" s="17"/>
      <c r="AZ232" s="135" t="s">
        <v>71</v>
      </c>
      <c r="BA232" s="121" t="s">
        <v>16</v>
      </c>
      <c r="BB232" s="120" t="s">
        <v>68</v>
      </c>
      <c r="BC232" s="120" t="s">
        <v>17</v>
      </c>
      <c r="BD232" s="177" t="s">
        <v>18</v>
      </c>
      <c r="BE232" s="123" t="s">
        <v>19</v>
      </c>
      <c r="BF232" s="17"/>
      <c r="BG232" s="135" t="s">
        <v>71</v>
      </c>
      <c r="BH232" s="121" t="s">
        <v>16</v>
      </c>
      <c r="BI232" s="120" t="s">
        <v>68</v>
      </c>
      <c r="BJ232" s="120" t="s">
        <v>17</v>
      </c>
      <c r="BK232" s="177" t="s">
        <v>18</v>
      </c>
      <c r="BL232" s="123" t="s">
        <v>19</v>
      </c>
      <c r="BM232" s="16"/>
      <c r="BN232" s="16"/>
      <c r="BO232" s="16"/>
      <c r="BP232" s="16"/>
      <c r="BQ232" s="16"/>
      <c r="BR232" s="16"/>
      <c r="BS232" s="16"/>
      <c r="BT232" s="16"/>
      <c r="BU232" s="16"/>
      <c r="BV232" s="16"/>
      <c r="BW232" s="16"/>
      <c r="BX232" s="16"/>
      <c r="BY232" s="16"/>
    </row>
    <row r="233" spans="1:77" outlineLevel="1" x14ac:dyDescent="0.25">
      <c r="A233" s="41"/>
      <c r="B233" s="118"/>
      <c r="C233" s="166" t="str">
        <f t="shared" ref="C233:G242" si="259">IF(SUMIFS($J233:$BL233,$J$15:$BL$15,C$15)=0,"",SUMIFS($J233:$BL233,$J$15:$BL$15,C$15))</f>
        <v/>
      </c>
      <c r="D233" s="166" t="str">
        <f t="shared" si="259"/>
        <v/>
      </c>
      <c r="E233" s="166" t="str">
        <f t="shared" si="259"/>
        <v/>
      </c>
      <c r="F233" s="166" t="str">
        <f t="shared" si="259"/>
        <v/>
      </c>
      <c r="G233" s="166" t="str">
        <f t="shared" si="259"/>
        <v/>
      </c>
      <c r="H233" s="167" t="str">
        <f>IFERROR((F233-D233)/D233,"")</f>
        <v/>
      </c>
      <c r="I233" s="20"/>
      <c r="J233" s="176"/>
      <c r="K233" s="174" t="str">
        <f>IF(IFERROR(J233*$B233,"")=0,"",IFERROR(J233*$B233,""))</f>
        <v/>
      </c>
      <c r="L233" s="147"/>
      <c r="M233" s="174" t="str">
        <f>IF(IFERROR(L233*$B233,"")=0,"",IFERROR(L233*$B233,""))</f>
        <v/>
      </c>
      <c r="N233" s="147"/>
      <c r="O233" s="117" t="str">
        <f>IFERROR((M233-K233)/K233,"")</f>
        <v/>
      </c>
      <c r="P233" s="20"/>
      <c r="Q233" s="176"/>
      <c r="R233" s="174" t="str">
        <f>IF(IFERROR(Q233*$B233,"")=0,"",IFERROR(Q233*$B233,""))</f>
        <v/>
      </c>
      <c r="S233" s="147"/>
      <c r="T233" s="174" t="str">
        <f>IF(IFERROR(S233*$B233,"")=0,"",IFERROR(S233*$B233,""))</f>
        <v/>
      </c>
      <c r="U233" s="147"/>
      <c r="V233" s="117" t="str">
        <f>IFERROR((T233-R233)/R233,"")</f>
        <v/>
      </c>
      <c r="W233" s="20"/>
      <c r="X233" s="176"/>
      <c r="Y233" s="174" t="str">
        <f>IF(IFERROR(X233*$B233,"")=0,"",IFERROR(X233*$B233,""))</f>
        <v/>
      </c>
      <c r="Z233" s="147"/>
      <c r="AA233" s="174" t="str">
        <f>IF(IFERROR(Z233*$B233,"")=0,"",IFERROR(Z233*$B233,""))</f>
        <v/>
      </c>
      <c r="AB233" s="147"/>
      <c r="AC233" s="117" t="str">
        <f>IFERROR((AA233-Y233)/Y233,"")</f>
        <v/>
      </c>
      <c r="AD233" s="20"/>
      <c r="AE233" s="176"/>
      <c r="AF233" s="174" t="str">
        <f>IF(IFERROR(AE233*$B233,"")=0,"",IFERROR(AE233*$B233,""))</f>
        <v/>
      </c>
      <c r="AG233" s="147"/>
      <c r="AH233" s="174" t="str">
        <f>IF(IFERROR(AG233*$B233,"")=0,"",IFERROR(AG233*$B233,""))</f>
        <v/>
      </c>
      <c r="AI233" s="147"/>
      <c r="AJ233" s="117" t="str">
        <f>IFERROR((AH233-AF233)/AF233,"")</f>
        <v/>
      </c>
      <c r="AK233" s="20"/>
      <c r="AL233" s="176"/>
      <c r="AM233" s="174" t="str">
        <f>IF(IFERROR(AL233*$B233,"")=0,"",IFERROR(AL233*$B233,""))</f>
        <v/>
      </c>
      <c r="AN233" s="147"/>
      <c r="AO233" s="174" t="str">
        <f>IF(IFERROR(AN233*$B233,"")=0,"",IFERROR(AN233*$B233,""))</f>
        <v/>
      </c>
      <c r="AP233" s="147"/>
      <c r="AQ233" s="117" t="str">
        <f>IFERROR((AO233-AM233)/AM233,"")</f>
        <v/>
      </c>
      <c r="AR233" s="20"/>
      <c r="AS233" s="176"/>
      <c r="AT233" s="174" t="str">
        <f>IF(IFERROR(AS233*$B233,"")=0,"",IFERROR(AS233*$B233,""))</f>
        <v/>
      </c>
      <c r="AU233" s="147"/>
      <c r="AV233" s="174" t="str">
        <f>IF(IFERROR(AU233*$B233,"")=0,"",IFERROR(AU233*$B233,""))</f>
        <v/>
      </c>
      <c r="AW233" s="147"/>
      <c r="AX233" s="117" t="str">
        <f>IFERROR((AV233-AT233)/AT233,"")</f>
        <v/>
      </c>
      <c r="AY233" s="20"/>
      <c r="AZ233" s="176"/>
      <c r="BA233" s="174" t="str">
        <f>IF(IFERROR(AZ233*$B233,"")=0,"",IFERROR(AZ233*$B233,""))</f>
        <v/>
      </c>
      <c r="BB233" s="147"/>
      <c r="BC233" s="174" t="str">
        <f>IF(IFERROR(BB233*$B233,"")=0,"",IFERROR(BB233*$B233,""))</f>
        <v/>
      </c>
      <c r="BD233" s="147"/>
      <c r="BE233" s="117" t="str">
        <f>IFERROR((BC233-BA233)/BA233,"")</f>
        <v/>
      </c>
      <c r="BF233" s="20"/>
      <c r="BG233" s="176"/>
      <c r="BH233" s="174" t="str">
        <f>IF(IFERROR(BG233*$B233,"")=0,"",IFERROR(BG233*$B233,""))</f>
        <v/>
      </c>
      <c r="BI233" s="147"/>
      <c r="BJ233" s="174" t="str">
        <f>IF(IFERROR(BI233*$B233,"")=0,"",IFERROR(BI233*$B233,""))</f>
        <v/>
      </c>
      <c r="BK233" s="147"/>
      <c r="BL233" s="117" t="str">
        <f>IFERROR((BJ233-BH233)/BH233,"")</f>
        <v/>
      </c>
      <c r="BM233" s="16"/>
      <c r="BN233" s="16"/>
      <c r="BO233" s="16"/>
      <c r="BP233" s="16"/>
      <c r="BQ233" s="16"/>
      <c r="BR233" s="16"/>
      <c r="BS233" s="16"/>
      <c r="BT233" s="16"/>
      <c r="BU233" s="16"/>
      <c r="BV233" s="16"/>
      <c r="BW233" s="16"/>
      <c r="BX233" s="16"/>
      <c r="BY233" s="16"/>
    </row>
    <row r="234" spans="1:77" outlineLevel="1" x14ac:dyDescent="0.25">
      <c r="A234" s="41"/>
      <c r="B234" s="118"/>
      <c r="C234" s="166" t="str">
        <f t="shared" si="259"/>
        <v/>
      </c>
      <c r="D234" s="166" t="str">
        <f t="shared" si="259"/>
        <v/>
      </c>
      <c r="E234" s="166" t="str">
        <f t="shared" si="259"/>
        <v/>
      </c>
      <c r="F234" s="166" t="str">
        <f t="shared" si="259"/>
        <v/>
      </c>
      <c r="G234" s="166" t="str">
        <f t="shared" si="259"/>
        <v/>
      </c>
      <c r="H234" s="167" t="str">
        <f t="shared" ref="H234:H242" si="260">IFERROR((F234-D234)/D234,"")</f>
        <v/>
      </c>
      <c r="I234" s="20"/>
      <c r="J234" s="176"/>
      <c r="K234" s="174" t="str">
        <f t="shared" ref="K234:K242" si="261">IF(IFERROR(J234*$B234,"")=0,"",IFERROR(J234*$B234,""))</f>
        <v/>
      </c>
      <c r="L234" s="168"/>
      <c r="M234" s="174" t="str">
        <f t="shared" ref="M234:M242" si="262">IF(IFERROR(L234*$B234,"")=0,"",IFERROR(L234*$B234,""))</f>
        <v/>
      </c>
      <c r="N234" s="43"/>
      <c r="O234" s="117" t="str">
        <f t="shared" ref="O234:O242" si="263">IFERROR((M234-K234)/K234,"")</f>
        <v/>
      </c>
      <c r="P234" s="20"/>
      <c r="Q234" s="176"/>
      <c r="R234" s="174" t="str">
        <f t="shared" ref="R234:R242" si="264">IF(IFERROR(Q234*$B234,"")=0,"",IFERROR(Q234*$B234,""))</f>
        <v/>
      </c>
      <c r="S234" s="168"/>
      <c r="T234" s="174" t="str">
        <f t="shared" ref="T234:T242" si="265">IF(IFERROR(S234*$B234,"")=0,"",IFERROR(S234*$B234,""))</f>
        <v/>
      </c>
      <c r="U234" s="43"/>
      <c r="V234" s="117" t="str">
        <f t="shared" ref="V234:V242" si="266">IFERROR((T234-R234)/R234,"")</f>
        <v/>
      </c>
      <c r="W234" s="20"/>
      <c r="X234" s="176"/>
      <c r="Y234" s="174" t="str">
        <f t="shared" ref="Y234:Y242" si="267">IF(IFERROR(X234*$B234,"")=0,"",IFERROR(X234*$B234,""))</f>
        <v/>
      </c>
      <c r="Z234" s="168"/>
      <c r="AA234" s="174" t="str">
        <f t="shared" ref="AA234:AA242" si="268">IF(IFERROR(Z234*$B234,"")=0,"",IFERROR(Z234*$B234,""))</f>
        <v/>
      </c>
      <c r="AB234" s="43"/>
      <c r="AC234" s="117" t="str">
        <f t="shared" ref="AC234:AC242" si="269">IFERROR((AA234-Y234)/Y234,"")</f>
        <v/>
      </c>
      <c r="AD234" s="20"/>
      <c r="AE234" s="176"/>
      <c r="AF234" s="174" t="str">
        <f t="shared" ref="AF234:AF242" si="270">IF(IFERROR(AE234*$B234,"")=0,"",IFERROR(AE234*$B234,""))</f>
        <v/>
      </c>
      <c r="AG234" s="168"/>
      <c r="AH234" s="174" t="str">
        <f t="shared" ref="AH234:AH242" si="271">IF(IFERROR(AG234*$B234,"")=0,"",IFERROR(AG234*$B234,""))</f>
        <v/>
      </c>
      <c r="AI234" s="43"/>
      <c r="AJ234" s="117" t="str">
        <f t="shared" ref="AJ234:AJ242" si="272">IFERROR((AH234-AF234)/AF234,"")</f>
        <v/>
      </c>
      <c r="AK234" s="20"/>
      <c r="AL234" s="176"/>
      <c r="AM234" s="174" t="str">
        <f t="shared" ref="AM234:AM242" si="273">IF(IFERROR(AL234*$B234,"")=0,"",IFERROR(AL234*$B234,""))</f>
        <v/>
      </c>
      <c r="AN234" s="168"/>
      <c r="AO234" s="174" t="str">
        <f t="shared" ref="AO234:AO242" si="274">IF(IFERROR(AN234*$B234,"")=0,"",IFERROR(AN234*$B234,""))</f>
        <v/>
      </c>
      <c r="AP234" s="43"/>
      <c r="AQ234" s="117" t="str">
        <f t="shared" ref="AQ234:AQ242" si="275">IFERROR((AO234-AM234)/AM234,"")</f>
        <v/>
      </c>
      <c r="AR234" s="20"/>
      <c r="AS234" s="176"/>
      <c r="AT234" s="174" t="str">
        <f t="shared" ref="AT234:AT242" si="276">IF(IFERROR(AS234*$B234,"")=0,"",IFERROR(AS234*$B234,""))</f>
        <v/>
      </c>
      <c r="AU234" s="168"/>
      <c r="AV234" s="174" t="str">
        <f t="shared" ref="AV234:AV242" si="277">IF(IFERROR(AU234*$B234,"")=0,"",IFERROR(AU234*$B234,""))</f>
        <v/>
      </c>
      <c r="AW234" s="43"/>
      <c r="AX234" s="117" t="str">
        <f t="shared" ref="AX234:AX242" si="278">IFERROR((AV234-AT234)/AT234,"")</f>
        <v/>
      </c>
      <c r="AY234" s="20"/>
      <c r="AZ234" s="176"/>
      <c r="BA234" s="174" t="str">
        <f t="shared" ref="BA234:BA242" si="279">IF(IFERROR(AZ234*$B234,"")=0,"",IFERROR(AZ234*$B234,""))</f>
        <v/>
      </c>
      <c r="BB234" s="168"/>
      <c r="BC234" s="174" t="str">
        <f t="shared" ref="BC234:BC242" si="280">IF(IFERROR(BB234*$B234,"")=0,"",IFERROR(BB234*$B234,""))</f>
        <v/>
      </c>
      <c r="BD234" s="43"/>
      <c r="BE234" s="117" t="str">
        <f t="shared" ref="BE234:BE242" si="281">IFERROR((BC234-BA234)/BA234,"")</f>
        <v/>
      </c>
      <c r="BF234" s="20"/>
      <c r="BG234" s="176"/>
      <c r="BH234" s="174" t="str">
        <f t="shared" ref="BH234:BH242" si="282">IF(IFERROR(BG234*$B234,"")=0,"",IFERROR(BG234*$B234,""))</f>
        <v/>
      </c>
      <c r="BI234" s="168"/>
      <c r="BJ234" s="174" t="str">
        <f t="shared" ref="BJ234:BJ242" si="283">IF(IFERROR(BI234*$B234,"")=0,"",IFERROR(BI234*$B234,""))</f>
        <v/>
      </c>
      <c r="BK234" s="43"/>
      <c r="BL234" s="117" t="str">
        <f t="shared" ref="BL234:BL242" si="284">IFERROR((BJ234-BH234)/BH234,"")</f>
        <v/>
      </c>
      <c r="BM234" s="16"/>
      <c r="BN234" s="16"/>
      <c r="BO234" s="16"/>
      <c r="BP234" s="16"/>
      <c r="BQ234" s="16"/>
      <c r="BR234" s="16"/>
      <c r="BS234" s="16"/>
      <c r="BT234" s="16"/>
      <c r="BU234" s="16"/>
      <c r="BV234" s="16"/>
      <c r="BW234" s="16"/>
      <c r="BX234" s="16"/>
      <c r="BY234" s="16"/>
    </row>
    <row r="235" spans="1:77" outlineLevel="1" x14ac:dyDescent="0.25">
      <c r="A235" s="41"/>
      <c r="B235" s="118"/>
      <c r="C235" s="166" t="str">
        <f t="shared" si="259"/>
        <v/>
      </c>
      <c r="D235" s="166" t="str">
        <f t="shared" si="259"/>
        <v/>
      </c>
      <c r="E235" s="166" t="str">
        <f t="shared" si="259"/>
        <v/>
      </c>
      <c r="F235" s="166" t="str">
        <f t="shared" si="259"/>
        <v/>
      </c>
      <c r="G235" s="166" t="str">
        <f t="shared" si="259"/>
        <v/>
      </c>
      <c r="H235" s="167" t="str">
        <f t="shared" si="260"/>
        <v/>
      </c>
      <c r="I235" s="20"/>
      <c r="J235" s="176"/>
      <c r="K235" s="174" t="str">
        <f t="shared" si="261"/>
        <v/>
      </c>
      <c r="L235" s="141"/>
      <c r="M235" s="174" t="str">
        <f t="shared" si="262"/>
        <v/>
      </c>
      <c r="N235" s="43"/>
      <c r="O235" s="117" t="str">
        <f t="shared" si="263"/>
        <v/>
      </c>
      <c r="P235" s="20"/>
      <c r="Q235" s="176"/>
      <c r="R235" s="174" t="str">
        <f t="shared" si="264"/>
        <v/>
      </c>
      <c r="S235" s="141"/>
      <c r="T235" s="174" t="str">
        <f t="shared" si="265"/>
        <v/>
      </c>
      <c r="U235" s="43"/>
      <c r="V235" s="117" t="str">
        <f t="shared" si="266"/>
        <v/>
      </c>
      <c r="W235" s="20"/>
      <c r="X235" s="176"/>
      <c r="Y235" s="174" t="str">
        <f t="shared" si="267"/>
        <v/>
      </c>
      <c r="Z235" s="141"/>
      <c r="AA235" s="174" t="str">
        <f t="shared" si="268"/>
        <v/>
      </c>
      <c r="AB235" s="43"/>
      <c r="AC235" s="117" t="str">
        <f t="shared" si="269"/>
        <v/>
      </c>
      <c r="AD235" s="20"/>
      <c r="AE235" s="176"/>
      <c r="AF235" s="174" t="str">
        <f t="shared" si="270"/>
        <v/>
      </c>
      <c r="AG235" s="141"/>
      <c r="AH235" s="174" t="str">
        <f t="shared" si="271"/>
        <v/>
      </c>
      <c r="AI235" s="43"/>
      <c r="AJ235" s="117" t="str">
        <f t="shared" si="272"/>
        <v/>
      </c>
      <c r="AK235" s="20"/>
      <c r="AL235" s="176"/>
      <c r="AM235" s="174" t="str">
        <f t="shared" si="273"/>
        <v/>
      </c>
      <c r="AN235" s="141"/>
      <c r="AO235" s="174" t="str">
        <f t="shared" si="274"/>
        <v/>
      </c>
      <c r="AP235" s="43"/>
      <c r="AQ235" s="117" t="str">
        <f t="shared" si="275"/>
        <v/>
      </c>
      <c r="AR235" s="20"/>
      <c r="AS235" s="176"/>
      <c r="AT235" s="174" t="str">
        <f t="shared" si="276"/>
        <v/>
      </c>
      <c r="AU235" s="141"/>
      <c r="AV235" s="174" t="str">
        <f t="shared" si="277"/>
        <v/>
      </c>
      <c r="AW235" s="43"/>
      <c r="AX235" s="117" t="str">
        <f t="shared" si="278"/>
        <v/>
      </c>
      <c r="AY235" s="20"/>
      <c r="AZ235" s="176"/>
      <c r="BA235" s="174" t="str">
        <f t="shared" si="279"/>
        <v/>
      </c>
      <c r="BB235" s="141"/>
      <c r="BC235" s="174" t="str">
        <f t="shared" si="280"/>
        <v/>
      </c>
      <c r="BD235" s="43"/>
      <c r="BE235" s="117" t="str">
        <f t="shared" si="281"/>
        <v/>
      </c>
      <c r="BF235" s="20"/>
      <c r="BG235" s="176"/>
      <c r="BH235" s="174" t="str">
        <f t="shared" si="282"/>
        <v/>
      </c>
      <c r="BI235" s="141"/>
      <c r="BJ235" s="174" t="str">
        <f t="shared" si="283"/>
        <v/>
      </c>
      <c r="BK235" s="43"/>
      <c r="BL235" s="117" t="str">
        <f t="shared" si="284"/>
        <v/>
      </c>
      <c r="BM235" s="16"/>
      <c r="BN235" s="16"/>
      <c r="BO235" s="16"/>
      <c r="BP235" s="16"/>
      <c r="BQ235" s="16"/>
      <c r="BR235" s="16"/>
      <c r="BS235" s="16"/>
      <c r="BT235" s="16"/>
      <c r="BU235" s="16"/>
      <c r="BV235" s="16"/>
      <c r="BW235" s="16"/>
      <c r="BX235" s="16"/>
      <c r="BY235" s="16"/>
    </row>
    <row r="236" spans="1:77" outlineLevel="1" x14ac:dyDescent="0.25">
      <c r="A236" s="41"/>
      <c r="B236" s="118"/>
      <c r="C236" s="166" t="str">
        <f t="shared" si="259"/>
        <v/>
      </c>
      <c r="D236" s="166" t="str">
        <f t="shared" si="259"/>
        <v/>
      </c>
      <c r="E236" s="166" t="str">
        <f t="shared" si="259"/>
        <v/>
      </c>
      <c r="F236" s="166" t="str">
        <f t="shared" si="259"/>
        <v/>
      </c>
      <c r="G236" s="166" t="str">
        <f t="shared" si="259"/>
        <v/>
      </c>
      <c r="H236" s="167" t="str">
        <f t="shared" si="260"/>
        <v/>
      </c>
      <c r="I236" s="20"/>
      <c r="J236" s="176"/>
      <c r="K236" s="174" t="str">
        <f t="shared" si="261"/>
        <v/>
      </c>
      <c r="L236" s="141"/>
      <c r="M236" s="174" t="str">
        <f t="shared" si="262"/>
        <v/>
      </c>
      <c r="N236" s="43"/>
      <c r="O236" s="117" t="str">
        <f t="shared" si="263"/>
        <v/>
      </c>
      <c r="P236" s="20"/>
      <c r="Q236" s="176"/>
      <c r="R236" s="174" t="str">
        <f t="shared" si="264"/>
        <v/>
      </c>
      <c r="S236" s="141"/>
      <c r="T236" s="174" t="str">
        <f t="shared" si="265"/>
        <v/>
      </c>
      <c r="U236" s="43"/>
      <c r="V236" s="117" t="str">
        <f t="shared" si="266"/>
        <v/>
      </c>
      <c r="W236" s="20"/>
      <c r="X236" s="176"/>
      <c r="Y236" s="174" t="str">
        <f t="shared" si="267"/>
        <v/>
      </c>
      <c r="Z236" s="141"/>
      <c r="AA236" s="174" t="str">
        <f t="shared" si="268"/>
        <v/>
      </c>
      <c r="AB236" s="43"/>
      <c r="AC236" s="117" t="str">
        <f t="shared" si="269"/>
        <v/>
      </c>
      <c r="AD236" s="20"/>
      <c r="AE236" s="176"/>
      <c r="AF236" s="174" t="str">
        <f t="shared" si="270"/>
        <v/>
      </c>
      <c r="AG236" s="141"/>
      <c r="AH236" s="174" t="str">
        <f t="shared" si="271"/>
        <v/>
      </c>
      <c r="AI236" s="43"/>
      <c r="AJ236" s="117" t="str">
        <f t="shared" si="272"/>
        <v/>
      </c>
      <c r="AK236" s="20"/>
      <c r="AL236" s="176"/>
      <c r="AM236" s="174" t="str">
        <f t="shared" si="273"/>
        <v/>
      </c>
      <c r="AN236" s="141"/>
      <c r="AO236" s="174" t="str">
        <f t="shared" si="274"/>
        <v/>
      </c>
      <c r="AP236" s="43"/>
      <c r="AQ236" s="117" t="str">
        <f t="shared" si="275"/>
        <v/>
      </c>
      <c r="AR236" s="20"/>
      <c r="AS236" s="176"/>
      <c r="AT236" s="174" t="str">
        <f t="shared" si="276"/>
        <v/>
      </c>
      <c r="AU236" s="141"/>
      <c r="AV236" s="174" t="str">
        <f t="shared" si="277"/>
        <v/>
      </c>
      <c r="AW236" s="43"/>
      <c r="AX236" s="117" t="str">
        <f t="shared" si="278"/>
        <v/>
      </c>
      <c r="AY236" s="20"/>
      <c r="AZ236" s="176"/>
      <c r="BA236" s="174" t="str">
        <f t="shared" si="279"/>
        <v/>
      </c>
      <c r="BB236" s="141"/>
      <c r="BC236" s="174" t="str">
        <f t="shared" si="280"/>
        <v/>
      </c>
      <c r="BD236" s="43"/>
      <c r="BE236" s="117" t="str">
        <f t="shared" si="281"/>
        <v/>
      </c>
      <c r="BF236" s="20"/>
      <c r="BG236" s="176"/>
      <c r="BH236" s="174" t="str">
        <f t="shared" si="282"/>
        <v/>
      </c>
      <c r="BI236" s="141"/>
      <c r="BJ236" s="174" t="str">
        <f t="shared" si="283"/>
        <v/>
      </c>
      <c r="BK236" s="43"/>
      <c r="BL236" s="117" t="str">
        <f t="shared" si="284"/>
        <v/>
      </c>
      <c r="BM236" s="16"/>
      <c r="BN236" s="16"/>
      <c r="BO236" s="16"/>
      <c r="BP236" s="16"/>
      <c r="BQ236" s="16"/>
      <c r="BR236" s="16"/>
      <c r="BS236" s="16"/>
      <c r="BT236" s="16"/>
      <c r="BU236" s="16"/>
      <c r="BV236" s="16"/>
      <c r="BW236" s="16"/>
      <c r="BX236" s="16"/>
      <c r="BY236" s="16"/>
    </row>
    <row r="237" spans="1:77" outlineLevel="1" x14ac:dyDescent="0.25">
      <c r="A237" s="41"/>
      <c r="B237" s="118"/>
      <c r="C237" s="166" t="str">
        <f t="shared" si="259"/>
        <v/>
      </c>
      <c r="D237" s="166" t="str">
        <f t="shared" si="259"/>
        <v/>
      </c>
      <c r="E237" s="166" t="str">
        <f t="shared" si="259"/>
        <v/>
      </c>
      <c r="F237" s="166" t="str">
        <f t="shared" si="259"/>
        <v/>
      </c>
      <c r="G237" s="166" t="str">
        <f t="shared" si="259"/>
        <v/>
      </c>
      <c r="H237" s="167" t="str">
        <f t="shared" si="260"/>
        <v/>
      </c>
      <c r="I237" s="20"/>
      <c r="J237" s="176"/>
      <c r="K237" s="174" t="str">
        <f t="shared" si="261"/>
        <v/>
      </c>
      <c r="L237" s="141"/>
      <c r="M237" s="174" t="str">
        <f t="shared" si="262"/>
        <v/>
      </c>
      <c r="N237" s="43"/>
      <c r="O237" s="117" t="str">
        <f t="shared" si="263"/>
        <v/>
      </c>
      <c r="P237" s="20"/>
      <c r="Q237" s="176"/>
      <c r="R237" s="174" t="str">
        <f t="shared" si="264"/>
        <v/>
      </c>
      <c r="S237" s="141"/>
      <c r="T237" s="174" t="str">
        <f t="shared" si="265"/>
        <v/>
      </c>
      <c r="U237" s="43"/>
      <c r="V237" s="117" t="str">
        <f t="shared" si="266"/>
        <v/>
      </c>
      <c r="W237" s="20"/>
      <c r="X237" s="176"/>
      <c r="Y237" s="174" t="str">
        <f t="shared" si="267"/>
        <v/>
      </c>
      <c r="Z237" s="141"/>
      <c r="AA237" s="174" t="str">
        <f t="shared" si="268"/>
        <v/>
      </c>
      <c r="AB237" s="43"/>
      <c r="AC237" s="117" t="str">
        <f t="shared" si="269"/>
        <v/>
      </c>
      <c r="AD237" s="20"/>
      <c r="AE237" s="176"/>
      <c r="AF237" s="174" t="str">
        <f t="shared" si="270"/>
        <v/>
      </c>
      <c r="AG237" s="141"/>
      <c r="AH237" s="174" t="str">
        <f t="shared" si="271"/>
        <v/>
      </c>
      <c r="AI237" s="43"/>
      <c r="AJ237" s="117" t="str">
        <f t="shared" si="272"/>
        <v/>
      </c>
      <c r="AK237" s="20"/>
      <c r="AL237" s="176"/>
      <c r="AM237" s="174" t="str">
        <f t="shared" si="273"/>
        <v/>
      </c>
      <c r="AN237" s="141"/>
      <c r="AO237" s="174" t="str">
        <f t="shared" si="274"/>
        <v/>
      </c>
      <c r="AP237" s="43"/>
      <c r="AQ237" s="117" t="str">
        <f t="shared" si="275"/>
        <v/>
      </c>
      <c r="AR237" s="20"/>
      <c r="AS237" s="176"/>
      <c r="AT237" s="174" t="str">
        <f t="shared" si="276"/>
        <v/>
      </c>
      <c r="AU237" s="141"/>
      <c r="AV237" s="174" t="str">
        <f t="shared" si="277"/>
        <v/>
      </c>
      <c r="AW237" s="43"/>
      <c r="AX237" s="117" t="str">
        <f t="shared" si="278"/>
        <v/>
      </c>
      <c r="AY237" s="20"/>
      <c r="AZ237" s="176"/>
      <c r="BA237" s="174" t="str">
        <f t="shared" si="279"/>
        <v/>
      </c>
      <c r="BB237" s="141"/>
      <c r="BC237" s="174" t="str">
        <f t="shared" si="280"/>
        <v/>
      </c>
      <c r="BD237" s="43"/>
      <c r="BE237" s="117" t="str">
        <f t="shared" si="281"/>
        <v/>
      </c>
      <c r="BF237" s="20"/>
      <c r="BG237" s="176"/>
      <c r="BH237" s="174" t="str">
        <f t="shared" si="282"/>
        <v/>
      </c>
      <c r="BI237" s="141"/>
      <c r="BJ237" s="174" t="str">
        <f t="shared" si="283"/>
        <v/>
      </c>
      <c r="BK237" s="43"/>
      <c r="BL237" s="117" t="str">
        <f t="shared" si="284"/>
        <v/>
      </c>
      <c r="BM237" s="16"/>
      <c r="BN237" s="16"/>
      <c r="BO237" s="16"/>
      <c r="BP237" s="16"/>
      <c r="BQ237" s="16"/>
      <c r="BR237" s="16"/>
      <c r="BS237" s="16"/>
      <c r="BT237" s="16"/>
      <c r="BU237" s="16"/>
      <c r="BV237" s="16"/>
      <c r="BW237" s="16"/>
      <c r="BX237" s="16"/>
      <c r="BY237" s="16"/>
    </row>
    <row r="238" spans="1:77" outlineLevel="1" x14ac:dyDescent="0.25">
      <c r="A238" s="44"/>
      <c r="B238" s="136"/>
      <c r="C238" s="166" t="str">
        <f t="shared" si="259"/>
        <v/>
      </c>
      <c r="D238" s="166" t="str">
        <f t="shared" si="259"/>
        <v/>
      </c>
      <c r="E238" s="166" t="str">
        <f t="shared" si="259"/>
        <v/>
      </c>
      <c r="F238" s="166" t="str">
        <f t="shared" si="259"/>
        <v/>
      </c>
      <c r="G238" s="166" t="str">
        <f t="shared" si="259"/>
        <v/>
      </c>
      <c r="H238" s="167" t="str">
        <f t="shared" si="260"/>
        <v/>
      </c>
      <c r="I238" s="20"/>
      <c r="J238" s="176"/>
      <c r="K238" s="174" t="str">
        <f t="shared" si="261"/>
        <v/>
      </c>
      <c r="L238" s="43"/>
      <c r="M238" s="174" t="str">
        <f t="shared" si="262"/>
        <v/>
      </c>
      <c r="N238" s="43"/>
      <c r="O238" s="117" t="str">
        <f t="shared" si="263"/>
        <v/>
      </c>
      <c r="P238" s="20"/>
      <c r="Q238" s="176"/>
      <c r="R238" s="174" t="str">
        <f t="shared" si="264"/>
        <v/>
      </c>
      <c r="S238" s="43"/>
      <c r="T238" s="174" t="str">
        <f t="shared" si="265"/>
        <v/>
      </c>
      <c r="U238" s="43"/>
      <c r="V238" s="117" t="str">
        <f t="shared" si="266"/>
        <v/>
      </c>
      <c r="W238" s="20"/>
      <c r="X238" s="176"/>
      <c r="Y238" s="174" t="str">
        <f t="shared" si="267"/>
        <v/>
      </c>
      <c r="Z238" s="43"/>
      <c r="AA238" s="174" t="str">
        <f t="shared" si="268"/>
        <v/>
      </c>
      <c r="AB238" s="43"/>
      <c r="AC238" s="117" t="str">
        <f t="shared" si="269"/>
        <v/>
      </c>
      <c r="AD238" s="20"/>
      <c r="AE238" s="176"/>
      <c r="AF238" s="174" t="str">
        <f t="shared" si="270"/>
        <v/>
      </c>
      <c r="AG238" s="43"/>
      <c r="AH238" s="174" t="str">
        <f t="shared" si="271"/>
        <v/>
      </c>
      <c r="AI238" s="43"/>
      <c r="AJ238" s="117" t="str">
        <f t="shared" si="272"/>
        <v/>
      </c>
      <c r="AK238" s="20"/>
      <c r="AL238" s="176"/>
      <c r="AM238" s="174" t="str">
        <f t="shared" si="273"/>
        <v/>
      </c>
      <c r="AN238" s="43"/>
      <c r="AO238" s="174" t="str">
        <f t="shared" si="274"/>
        <v/>
      </c>
      <c r="AP238" s="43"/>
      <c r="AQ238" s="117" t="str">
        <f t="shared" si="275"/>
        <v/>
      </c>
      <c r="AR238" s="20"/>
      <c r="AS238" s="176"/>
      <c r="AT238" s="174" t="str">
        <f t="shared" si="276"/>
        <v/>
      </c>
      <c r="AU238" s="43"/>
      <c r="AV238" s="174" t="str">
        <f t="shared" si="277"/>
        <v/>
      </c>
      <c r="AW238" s="43"/>
      <c r="AX238" s="117" t="str">
        <f t="shared" si="278"/>
        <v/>
      </c>
      <c r="AY238" s="20"/>
      <c r="AZ238" s="176"/>
      <c r="BA238" s="174" t="str">
        <f t="shared" si="279"/>
        <v/>
      </c>
      <c r="BB238" s="43"/>
      <c r="BC238" s="174" t="str">
        <f t="shared" si="280"/>
        <v/>
      </c>
      <c r="BD238" s="43"/>
      <c r="BE238" s="117" t="str">
        <f t="shared" si="281"/>
        <v/>
      </c>
      <c r="BF238" s="20"/>
      <c r="BG238" s="176"/>
      <c r="BH238" s="174" t="str">
        <f t="shared" si="282"/>
        <v/>
      </c>
      <c r="BI238" s="43"/>
      <c r="BJ238" s="174" t="str">
        <f t="shared" si="283"/>
        <v/>
      </c>
      <c r="BK238" s="43"/>
      <c r="BL238" s="117" t="str">
        <f t="shared" si="284"/>
        <v/>
      </c>
      <c r="BM238" s="16"/>
      <c r="BN238" s="16"/>
      <c r="BO238" s="16"/>
      <c r="BP238" s="16"/>
      <c r="BQ238" s="16"/>
      <c r="BR238" s="16"/>
      <c r="BS238" s="16"/>
      <c r="BT238" s="16"/>
      <c r="BU238" s="16"/>
      <c r="BV238" s="16"/>
      <c r="BW238" s="16"/>
      <c r="BX238" s="16"/>
      <c r="BY238" s="16"/>
    </row>
    <row r="239" spans="1:77" outlineLevel="1" x14ac:dyDescent="0.25">
      <c r="A239" s="44"/>
      <c r="B239" s="136"/>
      <c r="C239" s="166" t="str">
        <f t="shared" si="259"/>
        <v/>
      </c>
      <c r="D239" s="166" t="str">
        <f t="shared" si="259"/>
        <v/>
      </c>
      <c r="E239" s="166" t="str">
        <f t="shared" si="259"/>
        <v/>
      </c>
      <c r="F239" s="166" t="str">
        <f t="shared" si="259"/>
        <v/>
      </c>
      <c r="G239" s="166" t="str">
        <f t="shared" si="259"/>
        <v/>
      </c>
      <c r="H239" s="167" t="str">
        <f t="shared" si="260"/>
        <v/>
      </c>
      <c r="I239" s="20"/>
      <c r="J239" s="176"/>
      <c r="K239" s="174" t="str">
        <f t="shared" si="261"/>
        <v/>
      </c>
      <c r="L239" s="43"/>
      <c r="M239" s="174" t="str">
        <f t="shared" si="262"/>
        <v/>
      </c>
      <c r="N239" s="42"/>
      <c r="O239" s="117" t="str">
        <f t="shared" si="263"/>
        <v/>
      </c>
      <c r="P239" s="20"/>
      <c r="Q239" s="176"/>
      <c r="R239" s="174" t="str">
        <f t="shared" si="264"/>
        <v/>
      </c>
      <c r="S239" s="43"/>
      <c r="T239" s="174" t="str">
        <f t="shared" si="265"/>
        <v/>
      </c>
      <c r="U239" s="42"/>
      <c r="V239" s="117" t="str">
        <f t="shared" si="266"/>
        <v/>
      </c>
      <c r="W239" s="20"/>
      <c r="X239" s="176"/>
      <c r="Y239" s="174" t="str">
        <f t="shared" si="267"/>
        <v/>
      </c>
      <c r="Z239" s="43"/>
      <c r="AA239" s="174" t="str">
        <f t="shared" si="268"/>
        <v/>
      </c>
      <c r="AB239" s="42"/>
      <c r="AC239" s="117" t="str">
        <f t="shared" si="269"/>
        <v/>
      </c>
      <c r="AD239" s="20"/>
      <c r="AE239" s="176"/>
      <c r="AF239" s="174" t="str">
        <f t="shared" si="270"/>
        <v/>
      </c>
      <c r="AG239" s="43"/>
      <c r="AH239" s="174" t="str">
        <f t="shared" si="271"/>
        <v/>
      </c>
      <c r="AI239" s="42"/>
      <c r="AJ239" s="117" t="str">
        <f t="shared" si="272"/>
        <v/>
      </c>
      <c r="AK239" s="20"/>
      <c r="AL239" s="176"/>
      <c r="AM239" s="174" t="str">
        <f t="shared" si="273"/>
        <v/>
      </c>
      <c r="AN239" s="43"/>
      <c r="AO239" s="174" t="str">
        <f t="shared" si="274"/>
        <v/>
      </c>
      <c r="AP239" s="42"/>
      <c r="AQ239" s="117" t="str">
        <f t="shared" si="275"/>
        <v/>
      </c>
      <c r="AR239" s="20"/>
      <c r="AS239" s="176"/>
      <c r="AT239" s="174" t="str">
        <f t="shared" si="276"/>
        <v/>
      </c>
      <c r="AU239" s="43"/>
      <c r="AV239" s="174" t="str">
        <f t="shared" si="277"/>
        <v/>
      </c>
      <c r="AW239" s="42"/>
      <c r="AX239" s="117" t="str">
        <f t="shared" si="278"/>
        <v/>
      </c>
      <c r="AY239" s="20"/>
      <c r="AZ239" s="176"/>
      <c r="BA239" s="174" t="str">
        <f t="shared" si="279"/>
        <v/>
      </c>
      <c r="BB239" s="43"/>
      <c r="BC239" s="174" t="str">
        <f t="shared" si="280"/>
        <v/>
      </c>
      <c r="BD239" s="42"/>
      <c r="BE239" s="117" t="str">
        <f t="shared" si="281"/>
        <v/>
      </c>
      <c r="BF239" s="20"/>
      <c r="BG239" s="176"/>
      <c r="BH239" s="174" t="str">
        <f t="shared" si="282"/>
        <v/>
      </c>
      <c r="BI239" s="43"/>
      <c r="BJ239" s="174" t="str">
        <f t="shared" si="283"/>
        <v/>
      </c>
      <c r="BK239" s="42"/>
      <c r="BL239" s="117" t="str">
        <f t="shared" si="284"/>
        <v/>
      </c>
      <c r="BM239" s="16"/>
      <c r="BN239" s="16"/>
      <c r="BO239" s="16"/>
      <c r="BP239" s="16"/>
      <c r="BQ239" s="16"/>
      <c r="BR239" s="16"/>
      <c r="BS239" s="16"/>
      <c r="BT239" s="16"/>
      <c r="BU239" s="16"/>
      <c r="BV239" s="16"/>
      <c r="BW239" s="16"/>
      <c r="BX239" s="16"/>
      <c r="BY239" s="16"/>
    </row>
    <row r="240" spans="1:77" outlineLevel="1" x14ac:dyDescent="0.25">
      <c r="A240" s="44"/>
      <c r="B240" s="136"/>
      <c r="C240" s="166" t="str">
        <f t="shared" si="259"/>
        <v/>
      </c>
      <c r="D240" s="166" t="str">
        <f t="shared" si="259"/>
        <v/>
      </c>
      <c r="E240" s="166" t="str">
        <f t="shared" si="259"/>
        <v/>
      </c>
      <c r="F240" s="166" t="str">
        <f t="shared" si="259"/>
        <v/>
      </c>
      <c r="G240" s="166" t="str">
        <f t="shared" si="259"/>
        <v/>
      </c>
      <c r="H240" s="167" t="str">
        <f t="shared" si="260"/>
        <v/>
      </c>
      <c r="I240" s="20"/>
      <c r="J240" s="176"/>
      <c r="K240" s="174" t="str">
        <f t="shared" si="261"/>
        <v/>
      </c>
      <c r="L240" s="43"/>
      <c r="M240" s="174" t="str">
        <f t="shared" si="262"/>
        <v/>
      </c>
      <c r="N240" s="42"/>
      <c r="O240" s="117" t="str">
        <f t="shared" si="263"/>
        <v/>
      </c>
      <c r="P240" s="20"/>
      <c r="Q240" s="176"/>
      <c r="R240" s="174" t="str">
        <f t="shared" si="264"/>
        <v/>
      </c>
      <c r="S240" s="43"/>
      <c r="T240" s="174" t="str">
        <f t="shared" si="265"/>
        <v/>
      </c>
      <c r="U240" s="42"/>
      <c r="V240" s="117" t="str">
        <f t="shared" si="266"/>
        <v/>
      </c>
      <c r="W240" s="20"/>
      <c r="X240" s="176"/>
      <c r="Y240" s="174" t="str">
        <f t="shared" si="267"/>
        <v/>
      </c>
      <c r="Z240" s="43"/>
      <c r="AA240" s="174" t="str">
        <f t="shared" si="268"/>
        <v/>
      </c>
      <c r="AB240" s="42"/>
      <c r="AC240" s="117" t="str">
        <f t="shared" si="269"/>
        <v/>
      </c>
      <c r="AD240" s="20"/>
      <c r="AE240" s="176"/>
      <c r="AF240" s="174" t="str">
        <f t="shared" si="270"/>
        <v/>
      </c>
      <c r="AG240" s="43"/>
      <c r="AH240" s="174" t="str">
        <f t="shared" si="271"/>
        <v/>
      </c>
      <c r="AI240" s="42"/>
      <c r="AJ240" s="117" t="str">
        <f t="shared" si="272"/>
        <v/>
      </c>
      <c r="AK240" s="20"/>
      <c r="AL240" s="176"/>
      <c r="AM240" s="174" t="str">
        <f t="shared" si="273"/>
        <v/>
      </c>
      <c r="AN240" s="43"/>
      <c r="AO240" s="174" t="str">
        <f t="shared" si="274"/>
        <v/>
      </c>
      <c r="AP240" s="42"/>
      <c r="AQ240" s="117" t="str">
        <f t="shared" si="275"/>
        <v/>
      </c>
      <c r="AR240" s="20"/>
      <c r="AS240" s="176"/>
      <c r="AT240" s="174" t="str">
        <f t="shared" si="276"/>
        <v/>
      </c>
      <c r="AU240" s="43"/>
      <c r="AV240" s="174" t="str">
        <f t="shared" si="277"/>
        <v/>
      </c>
      <c r="AW240" s="42"/>
      <c r="AX240" s="117" t="str">
        <f t="shared" si="278"/>
        <v/>
      </c>
      <c r="AY240" s="20"/>
      <c r="AZ240" s="176"/>
      <c r="BA240" s="174" t="str">
        <f t="shared" si="279"/>
        <v/>
      </c>
      <c r="BB240" s="43"/>
      <c r="BC240" s="174" t="str">
        <f t="shared" si="280"/>
        <v/>
      </c>
      <c r="BD240" s="42"/>
      <c r="BE240" s="117" t="str">
        <f t="shared" si="281"/>
        <v/>
      </c>
      <c r="BF240" s="20"/>
      <c r="BG240" s="176"/>
      <c r="BH240" s="174" t="str">
        <f t="shared" si="282"/>
        <v/>
      </c>
      <c r="BI240" s="43"/>
      <c r="BJ240" s="174" t="str">
        <f t="shared" si="283"/>
        <v/>
      </c>
      <c r="BK240" s="42"/>
      <c r="BL240" s="117" t="str">
        <f t="shared" si="284"/>
        <v/>
      </c>
      <c r="BM240" s="16"/>
      <c r="BN240" s="16"/>
      <c r="BO240" s="16"/>
      <c r="BP240" s="16"/>
      <c r="BQ240" s="16"/>
      <c r="BR240" s="16"/>
      <c r="BS240" s="16"/>
      <c r="BT240" s="16"/>
      <c r="BU240" s="16"/>
      <c r="BV240" s="16"/>
      <c r="BW240" s="16"/>
      <c r="BX240" s="16"/>
      <c r="BY240" s="16"/>
    </row>
    <row r="241" spans="1:77" outlineLevel="1" x14ac:dyDescent="0.25">
      <c r="A241" s="44"/>
      <c r="B241" s="136"/>
      <c r="C241" s="166" t="str">
        <f t="shared" si="259"/>
        <v/>
      </c>
      <c r="D241" s="166" t="str">
        <f t="shared" si="259"/>
        <v/>
      </c>
      <c r="E241" s="166" t="str">
        <f t="shared" si="259"/>
        <v/>
      </c>
      <c r="F241" s="166" t="str">
        <f t="shared" si="259"/>
        <v/>
      </c>
      <c r="G241" s="166" t="str">
        <f t="shared" si="259"/>
        <v/>
      </c>
      <c r="H241" s="167" t="str">
        <f t="shared" si="260"/>
        <v/>
      </c>
      <c r="I241" s="20"/>
      <c r="J241" s="176"/>
      <c r="K241" s="174" t="str">
        <f t="shared" si="261"/>
        <v/>
      </c>
      <c r="L241" s="43"/>
      <c r="M241" s="174" t="str">
        <f t="shared" si="262"/>
        <v/>
      </c>
      <c r="N241" s="42"/>
      <c r="O241" s="117" t="str">
        <f t="shared" si="263"/>
        <v/>
      </c>
      <c r="P241" s="20"/>
      <c r="Q241" s="176"/>
      <c r="R241" s="174" t="str">
        <f t="shared" si="264"/>
        <v/>
      </c>
      <c r="S241" s="43"/>
      <c r="T241" s="174" t="str">
        <f t="shared" si="265"/>
        <v/>
      </c>
      <c r="U241" s="42"/>
      <c r="V241" s="117" t="str">
        <f t="shared" si="266"/>
        <v/>
      </c>
      <c r="W241" s="20"/>
      <c r="X241" s="176"/>
      <c r="Y241" s="174" t="str">
        <f t="shared" si="267"/>
        <v/>
      </c>
      <c r="Z241" s="43"/>
      <c r="AA241" s="174" t="str">
        <f t="shared" si="268"/>
        <v/>
      </c>
      <c r="AB241" s="42"/>
      <c r="AC241" s="117" t="str">
        <f t="shared" si="269"/>
        <v/>
      </c>
      <c r="AD241" s="20"/>
      <c r="AE241" s="176"/>
      <c r="AF241" s="174" t="str">
        <f t="shared" si="270"/>
        <v/>
      </c>
      <c r="AG241" s="43"/>
      <c r="AH241" s="174" t="str">
        <f t="shared" si="271"/>
        <v/>
      </c>
      <c r="AI241" s="42"/>
      <c r="AJ241" s="117" t="str">
        <f t="shared" si="272"/>
        <v/>
      </c>
      <c r="AK241" s="20"/>
      <c r="AL241" s="176"/>
      <c r="AM241" s="174" t="str">
        <f t="shared" si="273"/>
        <v/>
      </c>
      <c r="AN241" s="43"/>
      <c r="AO241" s="174" t="str">
        <f t="shared" si="274"/>
        <v/>
      </c>
      <c r="AP241" s="42"/>
      <c r="AQ241" s="117" t="str">
        <f t="shared" si="275"/>
        <v/>
      </c>
      <c r="AR241" s="20"/>
      <c r="AS241" s="176"/>
      <c r="AT241" s="174" t="str">
        <f t="shared" si="276"/>
        <v/>
      </c>
      <c r="AU241" s="43"/>
      <c r="AV241" s="174" t="str">
        <f t="shared" si="277"/>
        <v/>
      </c>
      <c r="AW241" s="42"/>
      <c r="AX241" s="117" t="str">
        <f t="shared" si="278"/>
        <v/>
      </c>
      <c r="AY241" s="20"/>
      <c r="AZ241" s="176"/>
      <c r="BA241" s="174" t="str">
        <f t="shared" si="279"/>
        <v/>
      </c>
      <c r="BB241" s="43"/>
      <c r="BC241" s="174" t="str">
        <f t="shared" si="280"/>
        <v/>
      </c>
      <c r="BD241" s="42"/>
      <c r="BE241" s="117" t="str">
        <f t="shared" si="281"/>
        <v/>
      </c>
      <c r="BF241" s="20"/>
      <c r="BG241" s="176"/>
      <c r="BH241" s="174" t="str">
        <f t="shared" si="282"/>
        <v/>
      </c>
      <c r="BI241" s="43"/>
      <c r="BJ241" s="174" t="str">
        <f t="shared" si="283"/>
        <v/>
      </c>
      <c r="BK241" s="42"/>
      <c r="BL241" s="117" t="str">
        <f t="shared" si="284"/>
        <v/>
      </c>
      <c r="BM241" s="16"/>
      <c r="BN241" s="16"/>
      <c r="BO241" s="16"/>
      <c r="BP241" s="16"/>
      <c r="BQ241" s="16"/>
      <c r="BR241" s="16"/>
      <c r="BS241" s="16"/>
      <c r="BT241" s="16"/>
      <c r="BU241" s="16"/>
      <c r="BV241" s="16"/>
      <c r="BW241" s="16"/>
      <c r="BX241" s="16"/>
      <c r="BY241" s="16"/>
    </row>
    <row r="242" spans="1:77" ht="13" outlineLevel="1" thickBot="1" x14ac:dyDescent="0.3">
      <c r="A242" s="44"/>
      <c r="B242" s="136"/>
      <c r="C242" s="166" t="str">
        <f t="shared" si="259"/>
        <v/>
      </c>
      <c r="D242" s="166" t="str">
        <f t="shared" si="259"/>
        <v/>
      </c>
      <c r="E242" s="166" t="str">
        <f t="shared" si="259"/>
        <v/>
      </c>
      <c r="F242" s="166" t="str">
        <f t="shared" si="259"/>
        <v/>
      </c>
      <c r="G242" s="166" t="str">
        <f t="shared" si="259"/>
        <v/>
      </c>
      <c r="H242" s="167" t="str">
        <f t="shared" si="260"/>
        <v/>
      </c>
      <c r="I242" s="20"/>
      <c r="J242" s="176"/>
      <c r="K242" s="174" t="str">
        <f t="shared" si="261"/>
        <v/>
      </c>
      <c r="L242" s="154"/>
      <c r="M242" s="174" t="str">
        <f t="shared" si="262"/>
        <v/>
      </c>
      <c r="N242" s="45"/>
      <c r="O242" s="117" t="str">
        <f t="shared" si="263"/>
        <v/>
      </c>
      <c r="P242" s="20"/>
      <c r="Q242" s="176"/>
      <c r="R242" s="174" t="str">
        <f t="shared" si="264"/>
        <v/>
      </c>
      <c r="S242" s="154"/>
      <c r="T242" s="174" t="str">
        <f t="shared" si="265"/>
        <v/>
      </c>
      <c r="U242" s="45"/>
      <c r="V242" s="117" t="str">
        <f t="shared" si="266"/>
        <v/>
      </c>
      <c r="W242" s="20"/>
      <c r="X242" s="176"/>
      <c r="Y242" s="174" t="str">
        <f t="shared" si="267"/>
        <v/>
      </c>
      <c r="Z242" s="154"/>
      <c r="AA242" s="174" t="str">
        <f t="shared" si="268"/>
        <v/>
      </c>
      <c r="AB242" s="45"/>
      <c r="AC242" s="117" t="str">
        <f t="shared" si="269"/>
        <v/>
      </c>
      <c r="AD242" s="20"/>
      <c r="AE242" s="176"/>
      <c r="AF242" s="174" t="str">
        <f t="shared" si="270"/>
        <v/>
      </c>
      <c r="AG242" s="154"/>
      <c r="AH242" s="174" t="str">
        <f t="shared" si="271"/>
        <v/>
      </c>
      <c r="AI242" s="45"/>
      <c r="AJ242" s="117" t="str">
        <f t="shared" si="272"/>
        <v/>
      </c>
      <c r="AK242" s="20"/>
      <c r="AL242" s="176"/>
      <c r="AM242" s="174" t="str">
        <f t="shared" si="273"/>
        <v/>
      </c>
      <c r="AN242" s="154"/>
      <c r="AO242" s="174" t="str">
        <f t="shared" si="274"/>
        <v/>
      </c>
      <c r="AP242" s="45"/>
      <c r="AQ242" s="117" t="str">
        <f t="shared" si="275"/>
        <v/>
      </c>
      <c r="AR242" s="20"/>
      <c r="AS242" s="176"/>
      <c r="AT242" s="174" t="str">
        <f t="shared" si="276"/>
        <v/>
      </c>
      <c r="AU242" s="154"/>
      <c r="AV242" s="174" t="str">
        <f t="shared" si="277"/>
        <v/>
      </c>
      <c r="AW242" s="45"/>
      <c r="AX242" s="117" t="str">
        <f t="shared" si="278"/>
        <v/>
      </c>
      <c r="AY242" s="20"/>
      <c r="AZ242" s="176"/>
      <c r="BA242" s="174" t="str">
        <f t="shared" si="279"/>
        <v/>
      </c>
      <c r="BB242" s="154"/>
      <c r="BC242" s="174" t="str">
        <f t="shared" si="280"/>
        <v/>
      </c>
      <c r="BD242" s="45"/>
      <c r="BE242" s="117" t="str">
        <f t="shared" si="281"/>
        <v/>
      </c>
      <c r="BF242" s="20"/>
      <c r="BG242" s="176"/>
      <c r="BH242" s="174" t="str">
        <f t="shared" si="282"/>
        <v/>
      </c>
      <c r="BI242" s="154"/>
      <c r="BJ242" s="174" t="str">
        <f t="shared" si="283"/>
        <v/>
      </c>
      <c r="BK242" s="45"/>
      <c r="BL242" s="117" t="str">
        <f t="shared" si="284"/>
        <v/>
      </c>
      <c r="BM242" s="16"/>
      <c r="BN242" s="16"/>
      <c r="BO242" s="16"/>
      <c r="BP242" s="16"/>
      <c r="BQ242" s="16"/>
      <c r="BR242" s="16"/>
      <c r="BS242" s="16"/>
      <c r="BT242" s="16"/>
      <c r="BU242" s="16"/>
      <c r="BV242" s="16"/>
      <c r="BW242" s="16"/>
      <c r="BX242" s="16"/>
      <c r="BY242" s="16"/>
    </row>
    <row r="243" spans="1:77" ht="13.5" outlineLevel="1" thickBot="1" x14ac:dyDescent="0.35">
      <c r="A243" s="46" t="s">
        <v>20</v>
      </c>
      <c r="B243" s="90"/>
      <c r="C243" s="149">
        <f>SUM(C233:C242)</f>
        <v>0</v>
      </c>
      <c r="D243" s="133">
        <f>SUM(D233:D242)</f>
        <v>0</v>
      </c>
      <c r="E243" s="133">
        <f>SUM(E233:E242)</f>
        <v>0</v>
      </c>
      <c r="F243" s="73">
        <f>SUM(F233:F242)</f>
        <v>0</v>
      </c>
      <c r="G243" s="133">
        <f>SUM(G233:G242)</f>
        <v>0</v>
      </c>
      <c r="H243" s="67" t="str">
        <f>IFERROR((F243-D243)/D243,"")</f>
        <v/>
      </c>
      <c r="I243" s="21"/>
      <c r="J243" s="155">
        <f>SUM(J233:J242)</f>
        <v>0</v>
      </c>
      <c r="K243" s="130">
        <f>SUM(K233:K242)</f>
        <v>0</v>
      </c>
      <c r="L243" s="48">
        <f>SUM(L233:L242)</f>
        <v>0</v>
      </c>
      <c r="M243" s="48">
        <f>SUM(M233:M242)</f>
        <v>0</v>
      </c>
      <c r="N243" s="48">
        <f>SUM(N233:N242)</f>
        <v>0</v>
      </c>
      <c r="O243" s="67" t="str">
        <f>IFERROR((M243-K243)/K243,"")</f>
        <v/>
      </c>
      <c r="P243" s="21"/>
      <c r="Q243" s="155">
        <f>SUM(Q233:Q242)</f>
        <v>0</v>
      </c>
      <c r="R243" s="130">
        <f>SUM(R233:R242)</f>
        <v>0</v>
      </c>
      <c r="S243" s="48">
        <f>SUM(S233:S242)</f>
        <v>0</v>
      </c>
      <c r="T243" s="48">
        <f>SUM(T233:T242)</f>
        <v>0</v>
      </c>
      <c r="U243" s="48">
        <f>SUM(U233:U242)</f>
        <v>0</v>
      </c>
      <c r="V243" s="67" t="str">
        <f>IFERROR((T243-R243)/R243,"")</f>
        <v/>
      </c>
      <c r="W243" s="21"/>
      <c r="X243" s="155">
        <f>SUM(X233:X242)</f>
        <v>0</v>
      </c>
      <c r="Y243" s="130">
        <f>SUM(Y233:Y242)</f>
        <v>0</v>
      </c>
      <c r="Z243" s="48">
        <f>SUM(Z233:Z242)</f>
        <v>0</v>
      </c>
      <c r="AA243" s="48">
        <f>SUM(AA233:AA242)</f>
        <v>0</v>
      </c>
      <c r="AB243" s="48">
        <f>SUM(AB233:AB242)</f>
        <v>0</v>
      </c>
      <c r="AC243" s="67" t="str">
        <f>IFERROR((AA243-Y243)/Y243,"")</f>
        <v/>
      </c>
      <c r="AD243" s="21"/>
      <c r="AE243" s="155">
        <f>SUM(AE233:AE242)</f>
        <v>0</v>
      </c>
      <c r="AF243" s="130">
        <f>SUM(AF233:AF242)</f>
        <v>0</v>
      </c>
      <c r="AG243" s="48">
        <f>SUM(AG233:AG242)</f>
        <v>0</v>
      </c>
      <c r="AH243" s="48">
        <f>SUM(AH233:AH242)</f>
        <v>0</v>
      </c>
      <c r="AI243" s="48">
        <f>SUM(AI233:AI242)</f>
        <v>0</v>
      </c>
      <c r="AJ243" s="67" t="str">
        <f>IFERROR((AH243-AF243)/AF243,"")</f>
        <v/>
      </c>
      <c r="AK243" s="21"/>
      <c r="AL243" s="155">
        <f>SUM(AL233:AL242)</f>
        <v>0</v>
      </c>
      <c r="AM243" s="130">
        <f>SUM(AM233:AM242)</f>
        <v>0</v>
      </c>
      <c r="AN243" s="48">
        <f>SUM(AN233:AN242)</f>
        <v>0</v>
      </c>
      <c r="AO243" s="48">
        <f>SUM(AO233:AO242)</f>
        <v>0</v>
      </c>
      <c r="AP243" s="48">
        <f>SUM(AP233:AP242)</f>
        <v>0</v>
      </c>
      <c r="AQ243" s="67" t="str">
        <f>IFERROR((AO243-AM243)/AM243,"")</f>
        <v/>
      </c>
      <c r="AR243" s="21"/>
      <c r="AS243" s="155">
        <f>SUM(AS233:AS242)</f>
        <v>0</v>
      </c>
      <c r="AT243" s="130">
        <f>SUM(AT233:AT242)</f>
        <v>0</v>
      </c>
      <c r="AU243" s="48">
        <f>SUM(AU233:AU242)</f>
        <v>0</v>
      </c>
      <c r="AV243" s="48">
        <f>SUM(AV233:AV242)</f>
        <v>0</v>
      </c>
      <c r="AW243" s="48">
        <f>SUM(AW233:AW242)</f>
        <v>0</v>
      </c>
      <c r="AX243" s="67" t="str">
        <f>IFERROR((AV243-AT243)/AT243,"")</f>
        <v/>
      </c>
      <c r="AY243" s="21"/>
      <c r="AZ243" s="155">
        <f>SUM(AZ233:AZ242)</f>
        <v>0</v>
      </c>
      <c r="BA243" s="130">
        <f>SUM(BA233:BA242)</f>
        <v>0</v>
      </c>
      <c r="BB243" s="48">
        <f>SUM(BB233:BB242)</f>
        <v>0</v>
      </c>
      <c r="BC243" s="48">
        <f>SUM(BC233:BC242)</f>
        <v>0</v>
      </c>
      <c r="BD243" s="48">
        <f>SUM(BD233:BD242)</f>
        <v>0</v>
      </c>
      <c r="BE243" s="67" t="str">
        <f>IFERROR((BC243-BA243)/BA243,"")</f>
        <v/>
      </c>
      <c r="BF243" s="21"/>
      <c r="BG243" s="155">
        <f>SUM(BG233:BG242)</f>
        <v>0</v>
      </c>
      <c r="BH243" s="130">
        <f>SUM(BH233:BH242)</f>
        <v>0</v>
      </c>
      <c r="BI243" s="48">
        <f>SUM(BI233:BI242)</f>
        <v>0</v>
      </c>
      <c r="BJ243" s="48">
        <f>SUM(BJ233:BJ242)</f>
        <v>0</v>
      </c>
      <c r="BK243" s="48">
        <f>SUM(BK233:BK242)</f>
        <v>0</v>
      </c>
      <c r="BL243" s="67" t="str">
        <f>IFERROR((BJ243-BH243)/BH243,"")</f>
        <v/>
      </c>
      <c r="BM243" s="16"/>
      <c r="BN243" s="16"/>
      <c r="BO243" s="16"/>
      <c r="BP243" s="16"/>
      <c r="BQ243" s="16"/>
      <c r="BR243" s="16"/>
      <c r="BS243" s="16"/>
      <c r="BT243" s="16"/>
      <c r="BU243" s="16"/>
      <c r="BV243" s="16"/>
      <c r="BW243" s="16"/>
      <c r="BX243" s="16"/>
      <c r="BY243" s="16"/>
    </row>
    <row r="244" spans="1:77" ht="13.5" outlineLevel="1" thickBot="1" x14ac:dyDescent="0.35">
      <c r="A244" s="49"/>
      <c r="B244" s="22"/>
      <c r="C244" s="22"/>
      <c r="D244" s="37"/>
      <c r="E244" s="50"/>
      <c r="F244" s="50"/>
      <c r="G244" s="50"/>
      <c r="H244" s="51"/>
      <c r="I244" s="20"/>
      <c r="J244" s="20"/>
      <c r="K244" s="52"/>
      <c r="L244" s="52"/>
      <c r="M244" s="52"/>
      <c r="N244" s="52"/>
      <c r="O244" s="51"/>
      <c r="P244" s="20"/>
      <c r="Q244" s="20"/>
      <c r="R244" s="52"/>
      <c r="S244" s="52"/>
      <c r="T244" s="52"/>
      <c r="U244" s="52"/>
      <c r="V244" s="51"/>
      <c r="W244" s="20"/>
      <c r="X244" s="20"/>
      <c r="Y244" s="52"/>
      <c r="Z244" s="52"/>
      <c r="AA244" s="52"/>
      <c r="AB244" s="52"/>
      <c r="AC244" s="51"/>
      <c r="AD244" s="20"/>
      <c r="AE244" s="20"/>
      <c r="AF244" s="52"/>
      <c r="AG244" s="52"/>
      <c r="AH244" s="52"/>
      <c r="AI244" s="52"/>
      <c r="AJ244" s="51"/>
      <c r="AK244" s="20"/>
      <c r="AL244" s="20"/>
      <c r="AM244" s="52"/>
      <c r="AN244" s="52"/>
      <c r="AO244" s="52"/>
      <c r="AP244" s="52"/>
      <c r="AQ244" s="51"/>
      <c r="AR244" s="20"/>
      <c r="AS244" s="20"/>
      <c r="AT244" s="52"/>
      <c r="AU244" s="52"/>
      <c r="AV244" s="52"/>
      <c r="AW244" s="52"/>
      <c r="AX244" s="51"/>
      <c r="AY244" s="20"/>
      <c r="AZ244" s="20"/>
      <c r="BA244" s="52"/>
      <c r="BB244" s="52"/>
      <c r="BC244" s="52"/>
      <c r="BD244" s="52"/>
      <c r="BE244" s="51"/>
      <c r="BF244" s="20"/>
      <c r="BG244" s="20"/>
      <c r="BH244" s="52"/>
      <c r="BI244" s="52"/>
      <c r="BJ244" s="52"/>
      <c r="BK244" s="52"/>
      <c r="BL244" s="51"/>
      <c r="BM244" s="16"/>
      <c r="BN244" s="16"/>
      <c r="BO244" s="16"/>
      <c r="BP244" s="16"/>
      <c r="BQ244" s="16"/>
      <c r="BR244" s="16"/>
      <c r="BS244" s="16"/>
      <c r="BT244" s="16"/>
      <c r="BU244" s="16"/>
      <c r="BV244" s="16"/>
      <c r="BW244" s="16"/>
      <c r="BX244" s="16"/>
      <c r="BY244" s="16"/>
    </row>
    <row r="245" spans="1:77" ht="13.5" outlineLevel="1" thickBot="1" x14ac:dyDescent="0.35">
      <c r="A245" s="64" t="s">
        <v>21</v>
      </c>
      <c r="B245" s="88"/>
      <c r="C245" s="88"/>
      <c r="D245" s="65"/>
      <c r="E245" s="66"/>
      <c r="F245" s="66"/>
      <c r="G245" s="66"/>
      <c r="H245" s="63"/>
      <c r="I245" s="20"/>
      <c r="J245" s="61"/>
      <c r="K245" s="62"/>
      <c r="L245" s="62"/>
      <c r="M245" s="62"/>
      <c r="N245" s="62"/>
      <c r="O245" s="63"/>
      <c r="P245" s="20"/>
      <c r="Q245" s="61"/>
      <c r="R245" s="62"/>
      <c r="S245" s="62"/>
      <c r="T245" s="62"/>
      <c r="U245" s="62"/>
      <c r="V245" s="63"/>
      <c r="W245" s="20"/>
      <c r="X245" s="61"/>
      <c r="Y245" s="62"/>
      <c r="Z245" s="62"/>
      <c r="AA245" s="62"/>
      <c r="AB245" s="62"/>
      <c r="AC245" s="63"/>
      <c r="AD245" s="20"/>
      <c r="AE245" s="61"/>
      <c r="AF245" s="62"/>
      <c r="AG245" s="62"/>
      <c r="AH245" s="62"/>
      <c r="AI245" s="62"/>
      <c r="AJ245" s="63"/>
      <c r="AK245" s="20"/>
      <c r="AL245" s="61"/>
      <c r="AM245" s="62"/>
      <c r="AN245" s="62"/>
      <c r="AO245" s="62"/>
      <c r="AP245" s="62"/>
      <c r="AQ245" s="63"/>
      <c r="AR245" s="20"/>
      <c r="AS245" s="61"/>
      <c r="AT245" s="62"/>
      <c r="AU245" s="62"/>
      <c r="AV245" s="62"/>
      <c r="AW245" s="62"/>
      <c r="AX245" s="63"/>
      <c r="AY245" s="20"/>
      <c r="AZ245" s="61"/>
      <c r="BA245" s="62"/>
      <c r="BB245" s="62"/>
      <c r="BC245" s="62"/>
      <c r="BD245" s="62"/>
      <c r="BE245" s="63"/>
      <c r="BF245" s="20"/>
      <c r="BG245" s="61"/>
      <c r="BH245" s="62"/>
      <c r="BI245" s="62"/>
      <c r="BJ245" s="62"/>
      <c r="BK245" s="62"/>
      <c r="BL245" s="63"/>
      <c r="BM245" s="16"/>
      <c r="BN245" s="16"/>
      <c r="BO245" s="16"/>
      <c r="BP245" s="16"/>
      <c r="BQ245" s="16"/>
      <c r="BR245" s="16"/>
      <c r="BS245" s="16"/>
      <c r="BT245" s="16"/>
      <c r="BU245" s="16"/>
      <c r="BV245" s="16"/>
      <c r="BW245" s="16"/>
      <c r="BX245" s="16"/>
      <c r="BY245" s="16"/>
    </row>
    <row r="246" spans="1:77" outlineLevel="1" x14ac:dyDescent="0.25">
      <c r="A246" s="54"/>
      <c r="B246" s="137"/>
      <c r="C246" s="111"/>
      <c r="D246" s="112" t="str">
        <f t="shared" ref="D246:F251" si="285">IF(SUMIFS($K246:$BL246,$K$15:$BL$15,D$15)=0,"",SUMIFS($K246:$BL246,$K$15:$BL$15,D$15))</f>
        <v/>
      </c>
      <c r="E246" s="112" t="str">
        <f t="shared" si="285"/>
        <v/>
      </c>
      <c r="F246" s="112" t="str">
        <f t="shared" si="285"/>
        <v/>
      </c>
      <c r="G246" s="112" t="str">
        <f t="shared" ref="G246:G251" si="286">IF(SUMIFS($K246:$BL246,$K$15:$BL$15,G$15)=0,"",SUMIFS($K246:$BE246,$K$15:$BE$15,G$15))</f>
        <v/>
      </c>
      <c r="H246" s="113" t="str">
        <f>IFERROR((F246-D246)/D246,"")</f>
        <v/>
      </c>
      <c r="I246" s="20"/>
      <c r="J246" s="151"/>
      <c r="K246" s="145"/>
      <c r="L246" s="175"/>
      <c r="M246" s="147"/>
      <c r="O246" s="117" t="str">
        <f>IFERROR((M246-K246)/K246,"")</f>
        <v/>
      </c>
      <c r="P246" s="20"/>
      <c r="Q246" s="151"/>
      <c r="R246" s="145"/>
      <c r="S246" s="175"/>
      <c r="T246" s="147"/>
      <c r="V246" s="117" t="str">
        <f>IFERROR((T246-R246)/R246,"")</f>
        <v/>
      </c>
      <c r="W246" s="20"/>
      <c r="X246" s="151"/>
      <c r="Y246" s="145"/>
      <c r="Z246" s="175"/>
      <c r="AA246" s="147"/>
      <c r="AC246" s="117" t="str">
        <f>IFERROR((AA246-Y246)/Y246,"")</f>
        <v/>
      </c>
      <c r="AD246" s="20"/>
      <c r="AE246" s="151"/>
      <c r="AF246" s="145"/>
      <c r="AG246" s="175"/>
      <c r="AH246" s="147"/>
      <c r="AJ246" s="117" t="str">
        <f>IFERROR((AH246-AF246)/AF246,"")</f>
        <v/>
      </c>
      <c r="AK246" s="20"/>
      <c r="AL246" s="151"/>
      <c r="AM246" s="145"/>
      <c r="AN246" s="175"/>
      <c r="AO246" s="147"/>
      <c r="AQ246" s="117" t="str">
        <f>IFERROR((AO246-AM246)/AM246,"")</f>
        <v/>
      </c>
      <c r="AR246" s="20"/>
      <c r="AS246" s="151"/>
      <c r="AT246" s="145"/>
      <c r="AU246" s="175"/>
      <c r="AV246" s="147"/>
      <c r="AX246" s="117" t="str">
        <f>IFERROR((AV246-AT246)/AT246,"")</f>
        <v/>
      </c>
      <c r="AY246" s="20"/>
      <c r="AZ246" s="151"/>
      <c r="BA246" s="145"/>
      <c r="BB246" s="175"/>
      <c r="BC246" s="147"/>
      <c r="BE246" s="117" t="str">
        <f>IFERROR((BC246-BA246)/BA246,"")</f>
        <v/>
      </c>
      <c r="BF246" s="20"/>
      <c r="BG246" s="151"/>
      <c r="BH246" s="145"/>
      <c r="BI246" s="175"/>
      <c r="BJ246" s="147"/>
      <c r="BL246" s="117" t="str">
        <f>IFERROR((BJ246-BH246)/BH246,"")</f>
        <v/>
      </c>
      <c r="BM246" s="16"/>
      <c r="BN246" s="16"/>
      <c r="BO246" s="16"/>
      <c r="BP246" s="16"/>
      <c r="BQ246" s="16"/>
      <c r="BR246" s="16"/>
      <c r="BS246" s="16"/>
      <c r="BT246" s="16"/>
      <c r="BU246" s="16"/>
      <c r="BV246" s="16"/>
      <c r="BW246" s="16"/>
      <c r="BX246" s="16"/>
      <c r="BY246" s="16"/>
    </row>
    <row r="247" spans="1:77" outlineLevel="1" x14ac:dyDescent="0.25">
      <c r="A247" s="41"/>
      <c r="B247" s="114"/>
      <c r="C247" s="114"/>
      <c r="D247" s="112" t="str">
        <f t="shared" si="285"/>
        <v/>
      </c>
      <c r="E247" s="112" t="str">
        <f t="shared" si="285"/>
        <v/>
      </c>
      <c r="F247" s="112" t="str">
        <f t="shared" si="285"/>
        <v/>
      </c>
      <c r="G247" s="112" t="str">
        <f t="shared" si="286"/>
        <v/>
      </c>
      <c r="H247" s="113" t="str">
        <f t="shared" ref="H247:H251" si="287">IFERROR((F247-D247)/D247,"")</f>
        <v/>
      </c>
      <c r="I247" s="20"/>
      <c r="J247" s="142"/>
      <c r="K247" s="146"/>
      <c r="L247" s="178"/>
      <c r="M247" s="147"/>
      <c r="N247" s="56"/>
      <c r="O247" s="117" t="str">
        <f t="shared" ref="O247:O251" si="288">IFERROR((M247-K247)/K247,"")</f>
        <v/>
      </c>
      <c r="P247" s="20"/>
      <c r="Q247" s="142"/>
      <c r="R247" s="146"/>
      <c r="S247" s="178"/>
      <c r="T247" s="147"/>
      <c r="U247" s="56"/>
      <c r="V247" s="117" t="str">
        <f t="shared" ref="V247:V251" si="289">IFERROR((T247-R247)/R247,"")</f>
        <v/>
      </c>
      <c r="W247" s="20"/>
      <c r="X247" s="142"/>
      <c r="Y247" s="146"/>
      <c r="Z247" s="178"/>
      <c r="AA247" s="147"/>
      <c r="AB247" s="56"/>
      <c r="AC247" s="117" t="str">
        <f t="shared" ref="AC247:AC251" si="290">IFERROR((AA247-Y247)/Y247,"")</f>
        <v/>
      </c>
      <c r="AD247" s="20"/>
      <c r="AE247" s="142"/>
      <c r="AF247" s="146"/>
      <c r="AG247" s="178"/>
      <c r="AH247" s="147"/>
      <c r="AI247" s="56"/>
      <c r="AJ247" s="117" t="str">
        <f t="shared" ref="AJ247:AJ251" si="291">IFERROR((AH247-AF247)/AF247,"")</f>
        <v/>
      </c>
      <c r="AK247" s="20"/>
      <c r="AL247" s="142"/>
      <c r="AM247" s="146"/>
      <c r="AN247" s="178"/>
      <c r="AO247" s="147"/>
      <c r="AP247" s="56"/>
      <c r="AQ247" s="117" t="str">
        <f t="shared" ref="AQ247:AQ251" si="292">IFERROR((AO247-AM247)/AM247,"")</f>
        <v/>
      </c>
      <c r="AR247" s="20"/>
      <c r="AS247" s="142"/>
      <c r="AT247" s="146"/>
      <c r="AU247" s="178"/>
      <c r="AV247" s="147"/>
      <c r="AW247" s="56"/>
      <c r="AX247" s="117" t="str">
        <f t="shared" ref="AX247:AX251" si="293">IFERROR((AV247-AT247)/AT247,"")</f>
        <v/>
      </c>
      <c r="AY247" s="20"/>
      <c r="AZ247" s="142"/>
      <c r="BA247" s="146"/>
      <c r="BB247" s="178"/>
      <c r="BC247" s="147"/>
      <c r="BD247" s="56"/>
      <c r="BE247" s="117" t="str">
        <f t="shared" ref="BE247:BE251" si="294">IFERROR((BC247-BA247)/BA247,"")</f>
        <v/>
      </c>
      <c r="BF247" s="20"/>
      <c r="BG247" s="142"/>
      <c r="BH247" s="146"/>
      <c r="BI247" s="178"/>
      <c r="BJ247" s="147"/>
      <c r="BK247" s="56"/>
      <c r="BL247" s="117" t="str">
        <f t="shared" ref="BL247:BL251" si="295">IFERROR((BJ247-BH247)/BH247,"")</f>
        <v/>
      </c>
      <c r="BM247" s="16"/>
      <c r="BN247" s="16"/>
      <c r="BO247" s="16"/>
      <c r="BP247" s="16"/>
      <c r="BQ247" s="16"/>
      <c r="BR247" s="16"/>
      <c r="BS247" s="16"/>
      <c r="BT247" s="16"/>
      <c r="BU247" s="16"/>
      <c r="BV247" s="16"/>
      <c r="BW247" s="16"/>
      <c r="BX247" s="16"/>
      <c r="BY247" s="16"/>
    </row>
    <row r="248" spans="1:77" outlineLevel="1" x14ac:dyDescent="0.25">
      <c r="A248" s="41"/>
      <c r="B248" s="138"/>
      <c r="C248" s="114"/>
      <c r="D248" s="112" t="str">
        <f t="shared" si="285"/>
        <v/>
      </c>
      <c r="E248" s="112" t="str">
        <f t="shared" si="285"/>
        <v/>
      </c>
      <c r="F248" s="112" t="str">
        <f t="shared" si="285"/>
        <v/>
      </c>
      <c r="G248" s="112" t="str">
        <f t="shared" si="286"/>
        <v/>
      </c>
      <c r="H248" s="113" t="str">
        <f t="shared" si="287"/>
        <v/>
      </c>
      <c r="I248" s="20"/>
      <c r="J248" s="142"/>
      <c r="K248" s="146"/>
      <c r="L248" s="178"/>
      <c r="M248" s="147"/>
      <c r="N248" s="56"/>
      <c r="O248" s="117" t="str">
        <f t="shared" si="288"/>
        <v/>
      </c>
      <c r="P248" s="55"/>
      <c r="Q248" s="142"/>
      <c r="R248" s="146"/>
      <c r="S248" s="178"/>
      <c r="T248" s="147"/>
      <c r="U248" s="56"/>
      <c r="V248" s="117" t="str">
        <f t="shared" si="289"/>
        <v/>
      </c>
      <c r="W248" s="20"/>
      <c r="X248" s="142"/>
      <c r="Y248" s="146"/>
      <c r="Z248" s="178"/>
      <c r="AA248" s="147"/>
      <c r="AB248" s="56"/>
      <c r="AC248" s="117" t="str">
        <f t="shared" si="290"/>
        <v/>
      </c>
      <c r="AD248" s="20"/>
      <c r="AE248" s="142"/>
      <c r="AF248" s="146"/>
      <c r="AG248" s="178"/>
      <c r="AH248" s="147"/>
      <c r="AI248" s="56"/>
      <c r="AJ248" s="117" t="str">
        <f t="shared" si="291"/>
        <v/>
      </c>
      <c r="AK248" s="20"/>
      <c r="AL248" s="142"/>
      <c r="AM248" s="146"/>
      <c r="AN248" s="178"/>
      <c r="AO248" s="147"/>
      <c r="AP248" s="56"/>
      <c r="AQ248" s="117" t="str">
        <f t="shared" si="292"/>
        <v/>
      </c>
      <c r="AR248" s="20"/>
      <c r="AS248" s="142"/>
      <c r="AT248" s="146"/>
      <c r="AU248" s="178"/>
      <c r="AV248" s="147"/>
      <c r="AW248" s="56"/>
      <c r="AX248" s="117" t="str">
        <f t="shared" si="293"/>
        <v/>
      </c>
      <c r="AY248" s="20"/>
      <c r="AZ248" s="142"/>
      <c r="BA248" s="146"/>
      <c r="BB248" s="178"/>
      <c r="BC248" s="147"/>
      <c r="BD248" s="56"/>
      <c r="BE248" s="117" t="str">
        <f t="shared" si="294"/>
        <v/>
      </c>
      <c r="BF248" s="20"/>
      <c r="BG248" s="142"/>
      <c r="BH248" s="146"/>
      <c r="BI248" s="178"/>
      <c r="BJ248" s="147"/>
      <c r="BK248" s="56"/>
      <c r="BL248" s="117" t="str">
        <f t="shared" si="295"/>
        <v/>
      </c>
      <c r="BM248" s="16"/>
      <c r="BN248" s="16"/>
      <c r="BO248" s="16"/>
      <c r="BP248" s="16"/>
      <c r="BQ248" s="16"/>
      <c r="BR248" s="16"/>
      <c r="BS248" s="16"/>
      <c r="BT248" s="16"/>
      <c r="BU248" s="16"/>
      <c r="BV248" s="16"/>
      <c r="BW248" s="16"/>
      <c r="BX248" s="16"/>
      <c r="BY248" s="16"/>
    </row>
    <row r="249" spans="1:77" outlineLevel="1" x14ac:dyDescent="0.25">
      <c r="A249" s="41"/>
      <c r="B249" s="138"/>
      <c r="C249" s="114"/>
      <c r="D249" s="112" t="str">
        <f t="shared" si="285"/>
        <v/>
      </c>
      <c r="E249" s="112" t="str">
        <f t="shared" si="285"/>
        <v/>
      </c>
      <c r="F249" s="112" t="str">
        <f t="shared" si="285"/>
        <v/>
      </c>
      <c r="G249" s="112" t="str">
        <f t="shared" si="286"/>
        <v/>
      </c>
      <c r="H249" s="113" t="str">
        <f t="shared" si="287"/>
        <v/>
      </c>
      <c r="I249" s="20"/>
      <c r="J249" s="142"/>
      <c r="K249" s="146"/>
      <c r="L249" s="178"/>
      <c r="M249" s="147"/>
      <c r="N249" s="56"/>
      <c r="O249" s="117" t="str">
        <f t="shared" si="288"/>
        <v/>
      </c>
      <c r="P249" s="20"/>
      <c r="Q249" s="142"/>
      <c r="R249" s="146"/>
      <c r="S249" s="178"/>
      <c r="T249" s="147"/>
      <c r="U249" s="56"/>
      <c r="V249" s="117" t="str">
        <f t="shared" si="289"/>
        <v/>
      </c>
      <c r="W249" s="20"/>
      <c r="X249" s="142"/>
      <c r="Y249" s="146"/>
      <c r="Z249" s="178"/>
      <c r="AA249" s="147"/>
      <c r="AB249" s="56"/>
      <c r="AC249" s="117" t="str">
        <f t="shared" si="290"/>
        <v/>
      </c>
      <c r="AD249" s="20"/>
      <c r="AE249" s="142"/>
      <c r="AF249" s="146"/>
      <c r="AG249" s="178"/>
      <c r="AH249" s="147"/>
      <c r="AI249" s="56"/>
      <c r="AJ249" s="117" t="str">
        <f t="shared" si="291"/>
        <v/>
      </c>
      <c r="AK249" s="20"/>
      <c r="AL249" s="142"/>
      <c r="AM249" s="146"/>
      <c r="AN249" s="178"/>
      <c r="AO249" s="147"/>
      <c r="AP249" s="56"/>
      <c r="AQ249" s="117" t="str">
        <f t="shared" si="292"/>
        <v/>
      </c>
      <c r="AR249" s="20"/>
      <c r="AS249" s="142"/>
      <c r="AT249" s="146"/>
      <c r="AU249" s="178"/>
      <c r="AV249" s="147"/>
      <c r="AW249" s="56"/>
      <c r="AX249" s="117" t="str">
        <f t="shared" si="293"/>
        <v/>
      </c>
      <c r="AY249" s="20"/>
      <c r="AZ249" s="142"/>
      <c r="BA249" s="146"/>
      <c r="BB249" s="178"/>
      <c r="BC249" s="147"/>
      <c r="BD249" s="56"/>
      <c r="BE249" s="117" t="str">
        <f t="shared" si="294"/>
        <v/>
      </c>
      <c r="BF249" s="20"/>
      <c r="BG249" s="142"/>
      <c r="BH249" s="146"/>
      <c r="BI249" s="178"/>
      <c r="BJ249" s="147"/>
      <c r="BK249" s="56"/>
      <c r="BL249" s="117" t="str">
        <f t="shared" si="295"/>
        <v/>
      </c>
      <c r="BM249" s="16"/>
      <c r="BN249" s="16"/>
      <c r="BO249" s="16"/>
      <c r="BP249" s="16"/>
      <c r="BQ249" s="16"/>
      <c r="BR249" s="16"/>
      <c r="BS249" s="16"/>
      <c r="BT249" s="16"/>
      <c r="BU249" s="16"/>
      <c r="BV249" s="16"/>
      <c r="BW249" s="16"/>
      <c r="BX249" s="16"/>
      <c r="BY249" s="16"/>
    </row>
    <row r="250" spans="1:77" outlineLevel="1" x14ac:dyDescent="0.25">
      <c r="A250" s="41"/>
      <c r="B250" s="138"/>
      <c r="C250" s="114"/>
      <c r="D250" s="112" t="str">
        <f t="shared" si="285"/>
        <v/>
      </c>
      <c r="E250" s="112" t="str">
        <f t="shared" si="285"/>
        <v/>
      </c>
      <c r="F250" s="112" t="str">
        <f t="shared" si="285"/>
        <v/>
      </c>
      <c r="G250" s="112" t="str">
        <f t="shared" si="286"/>
        <v/>
      </c>
      <c r="H250" s="113" t="str">
        <f t="shared" si="287"/>
        <v/>
      </c>
      <c r="I250" s="20"/>
      <c r="J250" s="142"/>
      <c r="K250" s="146"/>
      <c r="L250" s="178"/>
      <c r="M250" s="147"/>
      <c r="N250" s="56"/>
      <c r="O250" s="117" t="str">
        <f t="shared" si="288"/>
        <v/>
      </c>
      <c r="P250" s="20"/>
      <c r="Q250" s="142"/>
      <c r="R250" s="146"/>
      <c r="S250" s="178"/>
      <c r="T250" s="147"/>
      <c r="U250" s="56"/>
      <c r="V250" s="117" t="str">
        <f t="shared" si="289"/>
        <v/>
      </c>
      <c r="W250" s="20"/>
      <c r="X250" s="142"/>
      <c r="Y250" s="146"/>
      <c r="Z250" s="178"/>
      <c r="AA250" s="147"/>
      <c r="AB250" s="56"/>
      <c r="AC250" s="117" t="str">
        <f t="shared" si="290"/>
        <v/>
      </c>
      <c r="AD250" s="20"/>
      <c r="AE250" s="142"/>
      <c r="AF250" s="146"/>
      <c r="AG250" s="178"/>
      <c r="AH250" s="147"/>
      <c r="AI250" s="56"/>
      <c r="AJ250" s="117" t="str">
        <f t="shared" si="291"/>
        <v/>
      </c>
      <c r="AK250" s="20"/>
      <c r="AL250" s="142"/>
      <c r="AM250" s="146"/>
      <c r="AN250" s="178"/>
      <c r="AO250" s="147"/>
      <c r="AP250" s="56"/>
      <c r="AQ250" s="117" t="str">
        <f t="shared" si="292"/>
        <v/>
      </c>
      <c r="AR250" s="20"/>
      <c r="AS250" s="142"/>
      <c r="AT250" s="146"/>
      <c r="AU250" s="178"/>
      <c r="AV250" s="147"/>
      <c r="AW250" s="56"/>
      <c r="AX250" s="117" t="str">
        <f t="shared" si="293"/>
        <v/>
      </c>
      <c r="AY250" s="20"/>
      <c r="AZ250" s="142"/>
      <c r="BA250" s="146"/>
      <c r="BB250" s="178"/>
      <c r="BC250" s="147"/>
      <c r="BD250" s="56"/>
      <c r="BE250" s="117" t="str">
        <f t="shared" si="294"/>
        <v/>
      </c>
      <c r="BF250" s="20"/>
      <c r="BG250" s="142"/>
      <c r="BH250" s="146"/>
      <c r="BI250" s="178"/>
      <c r="BJ250" s="147"/>
      <c r="BK250" s="56"/>
      <c r="BL250" s="117" t="str">
        <f t="shared" si="295"/>
        <v/>
      </c>
      <c r="BM250" s="16"/>
      <c r="BN250" s="16"/>
      <c r="BO250" s="16"/>
      <c r="BP250" s="16"/>
      <c r="BQ250" s="16"/>
      <c r="BR250" s="16"/>
      <c r="BS250" s="16"/>
      <c r="BT250" s="16"/>
      <c r="BU250" s="16"/>
      <c r="BV250" s="16"/>
      <c r="BW250" s="16"/>
      <c r="BX250" s="16"/>
      <c r="BY250" s="16"/>
    </row>
    <row r="251" spans="1:77" ht="13" outlineLevel="1" thickBot="1" x14ac:dyDescent="0.3">
      <c r="A251" s="44"/>
      <c r="B251" s="137"/>
      <c r="C251" s="115"/>
      <c r="D251" s="116" t="str">
        <f t="shared" si="285"/>
        <v/>
      </c>
      <c r="E251" s="116" t="str">
        <f t="shared" si="285"/>
        <v/>
      </c>
      <c r="F251" s="116" t="str">
        <f t="shared" si="285"/>
        <v/>
      </c>
      <c r="G251" s="116" t="str">
        <f t="shared" si="286"/>
        <v/>
      </c>
      <c r="H251" s="113" t="str">
        <f t="shared" si="287"/>
        <v/>
      </c>
      <c r="I251" s="20"/>
      <c r="J251" s="152"/>
      <c r="K251" s="148"/>
      <c r="L251" s="179"/>
      <c r="M251" s="147"/>
      <c r="N251" s="57"/>
      <c r="O251" s="117" t="str">
        <f t="shared" si="288"/>
        <v/>
      </c>
      <c r="P251" s="20"/>
      <c r="Q251" s="152"/>
      <c r="R251" s="148"/>
      <c r="S251" s="179"/>
      <c r="T251" s="147"/>
      <c r="U251" s="57"/>
      <c r="V251" s="117" t="str">
        <f t="shared" si="289"/>
        <v/>
      </c>
      <c r="W251" s="20"/>
      <c r="X251" s="152"/>
      <c r="Y251" s="148"/>
      <c r="Z251" s="179"/>
      <c r="AA251" s="147"/>
      <c r="AB251" s="57"/>
      <c r="AC251" s="117" t="str">
        <f t="shared" si="290"/>
        <v/>
      </c>
      <c r="AD251" s="20"/>
      <c r="AE251" s="152"/>
      <c r="AF251" s="148"/>
      <c r="AG251" s="179"/>
      <c r="AH251" s="147"/>
      <c r="AI251" s="57"/>
      <c r="AJ251" s="117" t="str">
        <f t="shared" si="291"/>
        <v/>
      </c>
      <c r="AK251" s="20"/>
      <c r="AL251" s="152"/>
      <c r="AM251" s="148"/>
      <c r="AN251" s="179"/>
      <c r="AO251" s="147"/>
      <c r="AP251" s="57"/>
      <c r="AQ251" s="117" t="str">
        <f t="shared" si="292"/>
        <v/>
      </c>
      <c r="AR251" s="20"/>
      <c r="AS251" s="152"/>
      <c r="AT251" s="148"/>
      <c r="AU251" s="179"/>
      <c r="AV251" s="147"/>
      <c r="AW251" s="57"/>
      <c r="AX251" s="117" t="str">
        <f t="shared" si="293"/>
        <v/>
      </c>
      <c r="AY251" s="20"/>
      <c r="AZ251" s="152"/>
      <c r="BA251" s="148"/>
      <c r="BB251" s="179"/>
      <c r="BC251" s="147"/>
      <c r="BD251" s="57"/>
      <c r="BE251" s="117" t="str">
        <f t="shared" si="294"/>
        <v/>
      </c>
      <c r="BF251" s="20"/>
      <c r="BG251" s="152"/>
      <c r="BH251" s="148"/>
      <c r="BI251" s="179"/>
      <c r="BJ251" s="147"/>
      <c r="BK251" s="57"/>
      <c r="BL251" s="117" t="str">
        <f t="shared" si="295"/>
        <v/>
      </c>
      <c r="BM251" s="16"/>
      <c r="BN251" s="16"/>
      <c r="BO251" s="16"/>
      <c r="BP251" s="16"/>
      <c r="BQ251" s="16"/>
      <c r="BR251" s="16"/>
      <c r="BS251" s="16"/>
      <c r="BT251" s="16"/>
      <c r="BU251" s="16"/>
      <c r="BV251" s="16"/>
      <c r="BW251" s="16"/>
      <c r="BX251" s="16"/>
      <c r="BY251" s="16"/>
    </row>
    <row r="252" spans="1:77" ht="13.5" outlineLevel="1" thickBot="1" x14ac:dyDescent="0.35">
      <c r="A252" s="53" t="s">
        <v>22</v>
      </c>
      <c r="B252" s="89"/>
      <c r="C252" s="89"/>
      <c r="D252" s="48">
        <f>SUM(D246:D251)</f>
        <v>0</v>
      </c>
      <c r="E252" s="48">
        <f>SUM(E246:E251)</f>
        <v>0</v>
      </c>
      <c r="F252" s="48">
        <f>SUM(F246:F251)</f>
        <v>0</v>
      </c>
      <c r="G252" s="48">
        <f>SUM(G246:G251)</f>
        <v>0</v>
      </c>
      <c r="H252" s="171" t="str">
        <f>IFERROR((F252-D252)/D252,"")</f>
        <v/>
      </c>
      <c r="I252" s="22"/>
      <c r="J252" s="58"/>
      <c r="K252" s="153">
        <f>SUM(K246:K251)</f>
        <v>0</v>
      </c>
      <c r="L252" s="59">
        <f>SUM(L246:L251)</f>
        <v>0</v>
      </c>
      <c r="M252" s="48">
        <f>SUM(M246:M251)</f>
        <v>0</v>
      </c>
      <c r="N252" s="48">
        <f>SUM(N246:N251)</f>
        <v>0</v>
      </c>
      <c r="O252" s="67" t="str">
        <f>IFERROR((M252-K252)/K252,"")</f>
        <v/>
      </c>
      <c r="P252" s="22"/>
      <c r="Q252" s="58"/>
      <c r="R252" s="153">
        <f>SUM(R246:R251)</f>
        <v>0</v>
      </c>
      <c r="S252" s="59">
        <f>SUM(S246:S251)</f>
        <v>0</v>
      </c>
      <c r="T252" s="48">
        <f>SUM(T246:T251)</f>
        <v>0</v>
      </c>
      <c r="U252" s="48">
        <f>SUM(U246:U251)</f>
        <v>0</v>
      </c>
      <c r="V252" s="67" t="str">
        <f>IFERROR((T252-R252)/R252,"")</f>
        <v/>
      </c>
      <c r="W252" s="22"/>
      <c r="X252" s="58"/>
      <c r="Y252" s="153">
        <f>SUM(Y246:Y251)</f>
        <v>0</v>
      </c>
      <c r="Z252" s="59">
        <f>SUM(Z246:Z251)</f>
        <v>0</v>
      </c>
      <c r="AA252" s="48">
        <f>SUM(AA246:AA251)</f>
        <v>0</v>
      </c>
      <c r="AB252" s="48">
        <f>SUM(AB246:AB251)</f>
        <v>0</v>
      </c>
      <c r="AC252" s="67" t="str">
        <f>IFERROR((AA252-Y252)/Y252,"")</f>
        <v/>
      </c>
      <c r="AD252" s="22"/>
      <c r="AE252" s="58"/>
      <c r="AF252" s="153">
        <f>SUM(AF246:AF251)</f>
        <v>0</v>
      </c>
      <c r="AG252" s="59">
        <f>SUM(AG246:AG251)</f>
        <v>0</v>
      </c>
      <c r="AH252" s="48">
        <f>SUM(AH246:AH251)</f>
        <v>0</v>
      </c>
      <c r="AI252" s="48">
        <f>SUM(AI246:AI251)</f>
        <v>0</v>
      </c>
      <c r="AJ252" s="67" t="str">
        <f>IFERROR((AH252-AF252)/AF252,"")</f>
        <v/>
      </c>
      <c r="AK252" s="22"/>
      <c r="AL252" s="58"/>
      <c r="AM252" s="153">
        <f>SUM(AM246:AM251)</f>
        <v>0</v>
      </c>
      <c r="AN252" s="59">
        <f>SUM(AN246:AN251)</f>
        <v>0</v>
      </c>
      <c r="AO252" s="48">
        <f>SUM(AO246:AO251)</f>
        <v>0</v>
      </c>
      <c r="AP252" s="48">
        <f>SUM(AP246:AP251)</f>
        <v>0</v>
      </c>
      <c r="AQ252" s="67" t="str">
        <f>IFERROR((AO252-AM252)/AM252,"")</f>
        <v/>
      </c>
      <c r="AR252" s="22"/>
      <c r="AS252" s="58"/>
      <c r="AT252" s="153">
        <f>SUM(AT246:AT251)</f>
        <v>0</v>
      </c>
      <c r="AU252" s="59">
        <f>SUM(AU246:AU251)</f>
        <v>0</v>
      </c>
      <c r="AV252" s="48">
        <f>SUM(AV246:AV251)</f>
        <v>0</v>
      </c>
      <c r="AW252" s="48">
        <f>SUM(AW246:AW251)</f>
        <v>0</v>
      </c>
      <c r="AX252" s="67" t="str">
        <f>IFERROR((AV252-AT252)/AT252,"")</f>
        <v/>
      </c>
      <c r="AY252" s="22"/>
      <c r="AZ252" s="58"/>
      <c r="BA252" s="153">
        <f>SUM(BA246:BA251)</f>
        <v>0</v>
      </c>
      <c r="BB252" s="59">
        <f>SUM(BB246:BB251)</f>
        <v>0</v>
      </c>
      <c r="BC252" s="48">
        <f>SUM(BC246:BC251)</f>
        <v>0</v>
      </c>
      <c r="BD252" s="48">
        <f>SUM(BD246:BD251)</f>
        <v>0</v>
      </c>
      <c r="BE252" s="67" t="str">
        <f>IFERROR((BC252-BA252)/BA252,"")</f>
        <v/>
      </c>
      <c r="BF252" s="22"/>
      <c r="BG252" s="58"/>
      <c r="BH252" s="153">
        <f>SUM(BH246:BH251)</f>
        <v>0</v>
      </c>
      <c r="BI252" s="59">
        <f>SUM(BI246:BI251)</f>
        <v>0</v>
      </c>
      <c r="BJ252" s="48">
        <f>SUM(BJ246:BJ251)</f>
        <v>0</v>
      </c>
      <c r="BK252" s="48">
        <f>SUM(BK246:BK251)</f>
        <v>0</v>
      </c>
      <c r="BL252" s="67" t="str">
        <f>IFERROR((BJ252-BH252)/BH252,"")</f>
        <v/>
      </c>
      <c r="BM252" s="16"/>
      <c r="BN252" s="16"/>
      <c r="BO252" s="16"/>
      <c r="BP252" s="16"/>
      <c r="BQ252" s="16"/>
      <c r="BR252" s="16"/>
      <c r="BS252" s="16"/>
      <c r="BT252" s="16"/>
      <c r="BU252" s="16"/>
      <c r="BV252" s="16"/>
      <c r="BW252" s="16"/>
      <c r="BX252" s="16"/>
      <c r="BY252" s="16"/>
    </row>
    <row r="253" spans="1:77" ht="13.5" outlineLevel="1" thickBot="1" x14ac:dyDescent="0.35">
      <c r="A253" s="49"/>
      <c r="B253" s="22"/>
      <c r="C253" s="22"/>
      <c r="D253" s="37"/>
      <c r="E253" s="37"/>
      <c r="F253" s="37"/>
      <c r="G253" s="37"/>
      <c r="H253" s="19"/>
      <c r="I253" s="22"/>
      <c r="J253" s="22"/>
      <c r="K253" s="52"/>
      <c r="L253" s="52"/>
      <c r="M253" s="52"/>
      <c r="N253" s="52"/>
      <c r="O253" s="51"/>
      <c r="P253" s="22"/>
      <c r="Q253" s="22"/>
      <c r="R253" s="52"/>
      <c r="S253" s="52"/>
      <c r="T253" s="52"/>
      <c r="U253" s="52"/>
      <c r="V253" s="51"/>
      <c r="W253" s="22"/>
      <c r="X253" s="22"/>
      <c r="Y253" s="52"/>
      <c r="Z253" s="52"/>
      <c r="AA253" s="52"/>
      <c r="AB253" s="52"/>
      <c r="AC253" s="51"/>
      <c r="AD253" s="22"/>
      <c r="AE253" s="22"/>
      <c r="AF253" s="52"/>
      <c r="AG253" s="52"/>
      <c r="AH253" s="52"/>
      <c r="AI253" s="52"/>
      <c r="AJ253" s="51"/>
      <c r="AK253" s="22"/>
      <c r="AL253" s="22"/>
      <c r="AM253" s="52"/>
      <c r="AN253" s="52"/>
      <c r="AO253" s="52"/>
      <c r="AP253" s="52"/>
      <c r="AQ253" s="51"/>
      <c r="AR253" s="22"/>
      <c r="AS253" s="22"/>
      <c r="AT253" s="52"/>
      <c r="AU253" s="52"/>
      <c r="AV253" s="52"/>
      <c r="AW253" s="52"/>
      <c r="AX253" s="51"/>
      <c r="AY253" s="22"/>
      <c r="AZ253" s="22"/>
      <c r="BA253" s="52"/>
      <c r="BB253" s="52"/>
      <c r="BC253" s="52"/>
      <c r="BD253" s="52"/>
      <c r="BE253" s="51"/>
      <c r="BF253" s="22"/>
      <c r="BG253" s="22"/>
      <c r="BH253" s="52"/>
      <c r="BI253" s="52"/>
      <c r="BJ253" s="52"/>
      <c r="BK253" s="52"/>
      <c r="BL253" s="51"/>
      <c r="BM253" s="16"/>
      <c r="BN253" s="16"/>
      <c r="BO253" s="16"/>
      <c r="BP253" s="16"/>
      <c r="BQ253" s="16"/>
      <c r="BR253" s="16"/>
      <c r="BS253" s="16"/>
      <c r="BT253" s="16"/>
      <c r="BU253" s="16"/>
      <c r="BV253" s="16"/>
      <c r="BW253" s="16"/>
      <c r="BX253" s="16"/>
      <c r="BY253" s="16"/>
    </row>
    <row r="254" spans="1:77" ht="13.5" outlineLevel="1" thickBot="1" x14ac:dyDescent="0.35">
      <c r="A254" s="64" t="s">
        <v>23</v>
      </c>
      <c r="B254" s="129"/>
      <c r="C254" s="149">
        <f>C243+C252</f>
        <v>0</v>
      </c>
      <c r="D254" s="133">
        <f>D243+D252</f>
        <v>0</v>
      </c>
      <c r="E254" s="73">
        <f>E243+E252</f>
        <v>0</v>
      </c>
      <c r="F254" s="73">
        <f>F243+F252</f>
        <v>0</v>
      </c>
      <c r="G254" s="73">
        <f>G243+G252</f>
        <v>0</v>
      </c>
      <c r="H254" s="134" t="str">
        <f>IFERROR((F254-D254)/D254,"")</f>
        <v/>
      </c>
      <c r="I254" s="22"/>
      <c r="J254" s="143">
        <f>J243</f>
        <v>0</v>
      </c>
      <c r="K254" s="74">
        <f>K243+K252</f>
        <v>0</v>
      </c>
      <c r="L254" s="75">
        <f>L243+L252</f>
        <v>0</v>
      </c>
      <c r="M254" s="69">
        <f>M243+M252</f>
        <v>0</v>
      </c>
      <c r="N254" s="75">
        <f>N243+N252</f>
        <v>0</v>
      </c>
      <c r="O254" s="68" t="str">
        <f>IFERROR((M254-K254)/K254,"")</f>
        <v/>
      </c>
      <c r="P254" s="22"/>
      <c r="Q254" s="143">
        <f>Q243</f>
        <v>0</v>
      </c>
      <c r="R254" s="74">
        <f>R243+R252</f>
        <v>0</v>
      </c>
      <c r="S254" s="75">
        <f>S243+S252</f>
        <v>0</v>
      </c>
      <c r="T254" s="69">
        <f>T243+T252</f>
        <v>0</v>
      </c>
      <c r="U254" s="75">
        <f>U243+U252</f>
        <v>0</v>
      </c>
      <c r="V254" s="68" t="str">
        <f>IFERROR((T254-R254)/R254,"")</f>
        <v/>
      </c>
      <c r="W254" s="22"/>
      <c r="X254" s="143">
        <f>X243</f>
        <v>0</v>
      </c>
      <c r="Y254" s="74">
        <f>Y243+Y252</f>
        <v>0</v>
      </c>
      <c r="Z254" s="75">
        <f>Z243+Z252</f>
        <v>0</v>
      </c>
      <c r="AA254" s="69">
        <f>AA243+AA252</f>
        <v>0</v>
      </c>
      <c r="AB254" s="75">
        <f>AB243+AB252</f>
        <v>0</v>
      </c>
      <c r="AC254" s="68" t="str">
        <f>IFERROR((AA254-Y254)/Y254,"")</f>
        <v/>
      </c>
      <c r="AD254" s="22"/>
      <c r="AE254" s="143">
        <f>AE243</f>
        <v>0</v>
      </c>
      <c r="AF254" s="74">
        <f>AF243+AF252</f>
        <v>0</v>
      </c>
      <c r="AG254" s="75">
        <f>AG243+AG252</f>
        <v>0</v>
      </c>
      <c r="AH254" s="69">
        <f>AH243+AH252</f>
        <v>0</v>
      </c>
      <c r="AI254" s="75">
        <f>AI243+AI252</f>
        <v>0</v>
      </c>
      <c r="AJ254" s="68" t="str">
        <f>IFERROR((AH254-AF254)/AF254,"")</f>
        <v/>
      </c>
      <c r="AK254" s="22"/>
      <c r="AL254" s="143">
        <f>AL243</f>
        <v>0</v>
      </c>
      <c r="AM254" s="74">
        <f>AM243+AM252</f>
        <v>0</v>
      </c>
      <c r="AN254" s="75">
        <f>AN243+AN252</f>
        <v>0</v>
      </c>
      <c r="AO254" s="69">
        <f>AO243+AO252</f>
        <v>0</v>
      </c>
      <c r="AP254" s="75">
        <f>AP243+AP252</f>
        <v>0</v>
      </c>
      <c r="AQ254" s="68" t="str">
        <f>IFERROR((AO254-AM254)/AM254,"")</f>
        <v/>
      </c>
      <c r="AR254" s="22"/>
      <c r="AS254" s="143">
        <f>AS243</f>
        <v>0</v>
      </c>
      <c r="AT254" s="74">
        <f>AT243+AT252</f>
        <v>0</v>
      </c>
      <c r="AU254" s="75">
        <f>AU243+AU252</f>
        <v>0</v>
      </c>
      <c r="AV254" s="69">
        <f>AV243+AV252</f>
        <v>0</v>
      </c>
      <c r="AW254" s="75">
        <f>AW243+AW252</f>
        <v>0</v>
      </c>
      <c r="AX254" s="68" t="str">
        <f>IFERROR((AV254-AT254)/AT254,"")</f>
        <v/>
      </c>
      <c r="AY254" s="22"/>
      <c r="AZ254" s="143">
        <f>AZ243</f>
        <v>0</v>
      </c>
      <c r="BA254" s="74">
        <f>BA243+BA252</f>
        <v>0</v>
      </c>
      <c r="BB254" s="75">
        <f>BB243+BB252</f>
        <v>0</v>
      </c>
      <c r="BC254" s="69">
        <f>BC243+BC252</f>
        <v>0</v>
      </c>
      <c r="BD254" s="75">
        <f>BD243+BD252</f>
        <v>0</v>
      </c>
      <c r="BE254" s="68" t="str">
        <f>IFERROR((BC254-BA254)/BA254,"")</f>
        <v/>
      </c>
      <c r="BF254" s="22"/>
      <c r="BG254" s="143">
        <f>BG243</f>
        <v>0</v>
      </c>
      <c r="BH254" s="74">
        <f>BH243+BH252</f>
        <v>0</v>
      </c>
      <c r="BI254" s="75">
        <f>BI243+BI252</f>
        <v>0</v>
      </c>
      <c r="BJ254" s="69">
        <f>BJ243+BJ252</f>
        <v>0</v>
      </c>
      <c r="BK254" s="75">
        <f>BK243+BK252</f>
        <v>0</v>
      </c>
      <c r="BL254" s="68" t="str">
        <f>IFERROR((BJ254-BH254)/BH254,"")</f>
        <v/>
      </c>
      <c r="BM254" s="16"/>
      <c r="BN254" s="16"/>
      <c r="BO254" s="16"/>
      <c r="BP254" s="16"/>
      <c r="BQ254" s="16"/>
      <c r="BR254" s="16"/>
      <c r="BS254" s="16"/>
      <c r="BT254" s="16"/>
      <c r="BU254" s="16"/>
      <c r="BV254" s="16"/>
      <c r="BW254" s="16"/>
      <c r="BX254" s="16"/>
      <c r="BY254" s="16"/>
    </row>
    <row r="255" spans="1:77" ht="13.5" outlineLevel="1" thickBot="1" x14ac:dyDescent="0.35">
      <c r="A255" s="64" t="s">
        <v>24</v>
      </c>
      <c r="B255" s="129"/>
      <c r="C255" s="71" t="str" cm="1">
        <f t="array" ref="C255">IFERROR(INDEX(Virksomhedsstørrelse!$C$21:$C$25,MATCH(A229,Virksomhedsstørrelse!$A$21:$A$25,0),0),"")</f>
        <v/>
      </c>
      <c r="D255" s="139"/>
      <c r="E255" s="71"/>
      <c r="F255" s="71"/>
      <c r="G255" s="71"/>
      <c r="H255" s="72"/>
      <c r="I255" s="22"/>
      <c r="J255" s="70" t="str">
        <f>$C255</f>
        <v/>
      </c>
      <c r="K255" s="144"/>
      <c r="L255" s="71"/>
      <c r="M255" s="71"/>
      <c r="N255" s="71"/>
      <c r="O255" s="72"/>
      <c r="P255" s="22"/>
      <c r="Q255" s="70" t="str">
        <f>$C255</f>
        <v/>
      </c>
      <c r="R255" s="144"/>
      <c r="S255" s="71"/>
      <c r="T255" s="71"/>
      <c r="U255" s="71"/>
      <c r="V255" s="72"/>
      <c r="W255" s="22"/>
      <c r="X255" s="70" t="str">
        <f>$C255</f>
        <v/>
      </c>
      <c r="Y255" s="144"/>
      <c r="Z255" s="71"/>
      <c r="AA255" s="71"/>
      <c r="AB255" s="71"/>
      <c r="AC255" s="72"/>
      <c r="AD255" s="22"/>
      <c r="AE255" s="70" t="str">
        <f>$C255</f>
        <v/>
      </c>
      <c r="AF255" s="144"/>
      <c r="AG255" s="71"/>
      <c r="AH255" s="71"/>
      <c r="AI255" s="71"/>
      <c r="AJ255" s="72"/>
      <c r="AK255" s="22"/>
      <c r="AL255" s="70" t="str">
        <f>$C255</f>
        <v/>
      </c>
      <c r="AM255" s="144"/>
      <c r="AN255" s="71"/>
      <c r="AO255" s="71"/>
      <c r="AP255" s="71"/>
      <c r="AQ255" s="72"/>
      <c r="AR255" s="22"/>
      <c r="AS255" s="70" t="str">
        <f>$C255</f>
        <v/>
      </c>
      <c r="AT255" s="144"/>
      <c r="AU255" s="71"/>
      <c r="AV255" s="71"/>
      <c r="AW255" s="71"/>
      <c r="AX255" s="72"/>
      <c r="AY255" s="22"/>
      <c r="AZ255" s="70" t="str">
        <f>$C255</f>
        <v/>
      </c>
      <c r="BA255" s="144"/>
      <c r="BB255" s="71"/>
      <c r="BC255" s="71"/>
      <c r="BD255" s="71"/>
      <c r="BE255" s="72"/>
      <c r="BF255" s="22"/>
      <c r="BG255" s="70" t="str">
        <f>$C255</f>
        <v/>
      </c>
      <c r="BH255" s="144"/>
      <c r="BI255" s="71"/>
      <c r="BJ255" s="71"/>
      <c r="BK255" s="71"/>
      <c r="BL255" s="72"/>
      <c r="BM255" s="16"/>
      <c r="BN255" s="16"/>
      <c r="BO255" s="16"/>
      <c r="BP255" s="16"/>
      <c r="BQ255" s="16"/>
      <c r="BR255" s="16"/>
      <c r="BS255" s="16"/>
      <c r="BT255" s="16"/>
      <c r="BU255" s="16"/>
      <c r="BV255" s="16"/>
      <c r="BW255" s="16"/>
      <c r="BX255" s="16"/>
      <c r="BY255" s="16"/>
    </row>
    <row r="256" spans="1:77" ht="13.5" outlineLevel="1" thickBot="1" x14ac:dyDescent="0.35">
      <c r="A256" s="64" t="s">
        <v>10</v>
      </c>
      <c r="B256" s="129"/>
      <c r="C256" s="89"/>
      <c r="D256" s="130" t="str">
        <f>IFERROR(D254*C255,"")</f>
        <v/>
      </c>
      <c r="E256" s="172" t="str">
        <f>IFERROR(E254*C255,"")</f>
        <v/>
      </c>
      <c r="F256" s="73" t="str">
        <f>IFERROR(F254*C255,"")</f>
        <v/>
      </c>
      <c r="G256" s="131" t="s">
        <v>72</v>
      </c>
      <c r="H256" s="140" t="str">
        <f>IFERROR(F256-D256,"")</f>
        <v/>
      </c>
      <c r="I256" s="22"/>
      <c r="J256" s="64"/>
      <c r="K256" s="47" t="str">
        <f>IFERROR(K254*J255,"")</f>
        <v/>
      </c>
      <c r="L256" s="48" t="str">
        <f>IFERROR(L254*J255,"")</f>
        <v/>
      </c>
      <c r="M256" s="48" t="str">
        <f>IFERROR(M254*J255,"")</f>
        <v/>
      </c>
      <c r="N256" s="131" t="s">
        <v>72</v>
      </c>
      <c r="O256" s="132" t="str">
        <f>IFERROR(M256-K256,"")</f>
        <v/>
      </c>
      <c r="P256" s="22"/>
      <c r="Q256" s="64"/>
      <c r="R256" s="47" t="str">
        <f>IFERROR(R254*Q255,"")</f>
        <v/>
      </c>
      <c r="S256" s="48" t="str">
        <f>IFERROR(S254*Q255,"")</f>
        <v/>
      </c>
      <c r="T256" s="48" t="str">
        <f>IFERROR(T254*Q255,"")</f>
        <v/>
      </c>
      <c r="U256" s="131" t="s">
        <v>72</v>
      </c>
      <c r="V256" s="132" t="str">
        <f>IFERROR(T256-R256,"")</f>
        <v/>
      </c>
      <c r="W256" s="22"/>
      <c r="X256" s="64"/>
      <c r="Y256" s="47" t="str">
        <f>IFERROR(Y254*X255,"")</f>
        <v/>
      </c>
      <c r="Z256" s="48" t="str">
        <f>IFERROR(Z254*X255,"")</f>
        <v/>
      </c>
      <c r="AA256" s="48" t="str">
        <f>IFERROR(AA254*X255,"")</f>
        <v/>
      </c>
      <c r="AB256" s="131" t="s">
        <v>72</v>
      </c>
      <c r="AC256" s="132" t="str">
        <f>IFERROR(AA256-Y256,"")</f>
        <v/>
      </c>
      <c r="AD256" s="22"/>
      <c r="AE256" s="64"/>
      <c r="AF256" s="47" t="str">
        <f>IFERROR(AF254*AE255,"")</f>
        <v/>
      </c>
      <c r="AG256" s="48" t="str">
        <f>IFERROR(AG254*AE255,"")</f>
        <v/>
      </c>
      <c r="AH256" s="48" t="str">
        <f>IFERROR(AH254*AE255,"")</f>
        <v/>
      </c>
      <c r="AI256" s="131" t="s">
        <v>72</v>
      </c>
      <c r="AJ256" s="132" t="str">
        <f>IFERROR(AH256-AF256,"")</f>
        <v/>
      </c>
      <c r="AK256" s="22"/>
      <c r="AL256" s="64"/>
      <c r="AM256" s="47" t="str">
        <f>IFERROR(AM254*AL255,"")</f>
        <v/>
      </c>
      <c r="AN256" s="48" t="str">
        <f>IFERROR(AN254*AL255,"")</f>
        <v/>
      </c>
      <c r="AO256" s="48" t="str">
        <f>IFERROR(AO254*AL255,"")</f>
        <v/>
      </c>
      <c r="AP256" s="131" t="s">
        <v>72</v>
      </c>
      <c r="AQ256" s="132" t="str">
        <f>IFERROR(AO256-AM256,"")</f>
        <v/>
      </c>
      <c r="AR256" s="22"/>
      <c r="AS256" s="64"/>
      <c r="AT256" s="47" t="str">
        <f>IFERROR(AT254*AS255,"")</f>
        <v/>
      </c>
      <c r="AU256" s="48" t="str">
        <f>IFERROR(AU254*AS255,"")</f>
        <v/>
      </c>
      <c r="AV256" s="48" t="str">
        <f>IFERROR(AV254*AS255,"")</f>
        <v/>
      </c>
      <c r="AW256" s="131" t="s">
        <v>72</v>
      </c>
      <c r="AX256" s="132" t="str">
        <f>IFERROR(AV256-AT256,"")</f>
        <v/>
      </c>
      <c r="AY256" s="22"/>
      <c r="AZ256" s="64"/>
      <c r="BA256" s="47" t="str">
        <f>IFERROR(BA254*AZ255,"")</f>
        <v/>
      </c>
      <c r="BB256" s="48" t="str">
        <f>IFERROR(BB254*AZ255,"")</f>
        <v/>
      </c>
      <c r="BC256" s="48" t="str">
        <f>IFERROR(BC254*AZ255,"")</f>
        <v/>
      </c>
      <c r="BD256" s="131" t="s">
        <v>72</v>
      </c>
      <c r="BE256" s="132" t="str">
        <f>IFERROR(BC256-BA256,"")</f>
        <v/>
      </c>
      <c r="BF256" s="22"/>
      <c r="BG256" s="64"/>
      <c r="BH256" s="47" t="str">
        <f>IFERROR(BH254*BG255,"")</f>
        <v/>
      </c>
      <c r="BI256" s="48" t="str">
        <f>IFERROR(BI254*BG255,"")</f>
        <v/>
      </c>
      <c r="BJ256" s="48" t="str">
        <f>IFERROR(BJ254*BG255,"")</f>
        <v/>
      </c>
      <c r="BK256" s="131" t="s">
        <v>72</v>
      </c>
      <c r="BL256" s="132" t="str">
        <f>IFERROR(BJ256-BH256,"")</f>
        <v/>
      </c>
      <c r="BM256" s="16"/>
      <c r="BN256" s="16"/>
      <c r="BO256" s="16"/>
      <c r="BP256" s="16"/>
      <c r="BQ256" s="16"/>
      <c r="BR256" s="16"/>
      <c r="BS256" s="16"/>
      <c r="BT256" s="16"/>
      <c r="BU256" s="16"/>
      <c r="BV256" s="16"/>
      <c r="BW256" s="16"/>
      <c r="BX256" s="16"/>
      <c r="BY256" s="16"/>
    </row>
    <row r="257" spans="1:77" ht="13" x14ac:dyDescent="0.3">
      <c r="A257" s="23" t="s">
        <v>25</v>
      </c>
      <c r="B257" s="23"/>
      <c r="C257" s="23"/>
      <c r="D257" s="23"/>
      <c r="E257" s="24" t="s">
        <v>27</v>
      </c>
      <c r="F257" s="24"/>
      <c r="G257" s="18">
        <v>1</v>
      </c>
      <c r="H257" s="24"/>
      <c r="I257" s="76">
        <v>0.17499999999999999</v>
      </c>
      <c r="J257" s="76"/>
      <c r="K257" s="25"/>
      <c r="L257" s="27"/>
      <c r="M257" s="27"/>
      <c r="N257" s="27"/>
      <c r="O257" s="27"/>
      <c r="P257" s="60"/>
      <c r="Q257" s="76"/>
      <c r="R257" s="25"/>
      <c r="S257" s="27"/>
      <c r="T257" s="27"/>
      <c r="U257" s="27"/>
      <c r="V257" s="27"/>
      <c r="W257" s="60"/>
      <c r="X257" s="76"/>
      <c r="Y257" s="25"/>
      <c r="Z257" s="27"/>
      <c r="AA257" s="27"/>
      <c r="AB257" s="27"/>
      <c r="AC257" s="27"/>
      <c r="AD257" s="60"/>
      <c r="AE257" s="76"/>
      <c r="AF257" s="25"/>
      <c r="AG257" s="27"/>
      <c r="AH257" s="27"/>
      <c r="AI257" s="27"/>
      <c r="AJ257" s="27"/>
      <c r="AK257" s="60"/>
      <c r="AL257" s="76"/>
      <c r="AM257" s="25"/>
      <c r="AN257" s="27"/>
      <c r="AO257" s="27"/>
      <c r="AP257" s="27"/>
      <c r="AQ257" s="27"/>
      <c r="AR257" s="60"/>
      <c r="AS257" s="76"/>
      <c r="AT257" s="25"/>
      <c r="AU257" s="27"/>
      <c r="AV257" s="27"/>
      <c r="AW257" s="27"/>
      <c r="AX257" s="27"/>
      <c r="AY257" s="60"/>
      <c r="AZ257" s="76"/>
      <c r="BA257" s="25"/>
      <c r="BB257" s="27"/>
      <c r="BC257" s="27"/>
      <c r="BD257" s="27"/>
      <c r="BE257" s="27"/>
      <c r="BF257" s="60"/>
      <c r="BG257" s="76"/>
      <c r="BH257" s="25"/>
      <c r="BI257" s="27"/>
      <c r="BJ257" s="27"/>
      <c r="BK257" s="27"/>
      <c r="BL257" s="27"/>
      <c r="BM257" s="16"/>
      <c r="BN257" s="16"/>
      <c r="BO257" s="16"/>
      <c r="BP257" s="16"/>
      <c r="BQ257" s="16"/>
      <c r="BR257" s="16"/>
      <c r="BS257" s="16"/>
      <c r="BT257" s="16"/>
      <c r="BU257" s="16"/>
      <c r="BV257" s="16"/>
      <c r="BW257" s="16"/>
      <c r="BX257" s="16"/>
      <c r="BY257" s="16"/>
    </row>
    <row r="258" spans="1:77" x14ac:dyDescent="0.25">
      <c r="A258" s="16"/>
      <c r="B258" s="16"/>
      <c r="C258" s="16"/>
      <c r="D258" s="16"/>
      <c r="E258" s="16"/>
      <c r="F258" s="16"/>
      <c r="G258" s="16"/>
      <c r="H258" s="16"/>
      <c r="K258" s="16"/>
      <c r="L258" s="16"/>
      <c r="M258" s="16"/>
      <c r="N258" s="16"/>
      <c r="O258" s="16"/>
      <c r="R258" s="16"/>
      <c r="S258" s="16"/>
      <c r="T258" s="16"/>
      <c r="U258" s="16"/>
      <c r="V258" s="16"/>
      <c r="Y258" s="16"/>
      <c r="Z258" s="16"/>
      <c r="AA258" s="16"/>
      <c r="AB258" s="16"/>
      <c r="AC258" s="16"/>
      <c r="AF258" s="16"/>
      <c r="AG258" s="16"/>
      <c r="AH258" s="16"/>
      <c r="AI258" s="16"/>
      <c r="AJ258" s="16"/>
      <c r="AM258" s="16"/>
      <c r="AN258" s="16"/>
      <c r="AO258" s="16"/>
      <c r="AP258" s="16"/>
      <c r="AQ258" s="16"/>
      <c r="AT258" s="16"/>
      <c r="AU258" s="16"/>
      <c r="AV258" s="16"/>
      <c r="AW258" s="16"/>
      <c r="AX258" s="16"/>
      <c r="BA258" s="16"/>
      <c r="BB258" s="16"/>
      <c r="BC258" s="16"/>
      <c r="BD258" s="16"/>
      <c r="BE258" s="16"/>
      <c r="BH258" s="16"/>
      <c r="BI258" s="16"/>
      <c r="BJ258" s="16"/>
      <c r="BK258" s="16"/>
      <c r="BL258" s="16"/>
      <c r="BM258" s="16"/>
      <c r="BN258" s="16"/>
      <c r="BO258" s="16"/>
      <c r="BP258" s="16"/>
      <c r="BQ258" s="16"/>
      <c r="BR258" s="16"/>
      <c r="BS258" s="16"/>
      <c r="BT258" s="16"/>
      <c r="BU258" s="16"/>
      <c r="BV258" s="16"/>
      <c r="BW258" s="16"/>
      <c r="BX258" s="16"/>
      <c r="BY258" s="16"/>
    </row>
    <row r="259" spans="1:77" x14ac:dyDescent="0.25">
      <c r="A259" s="16"/>
      <c r="B259" s="16"/>
      <c r="C259" s="16"/>
      <c r="D259" s="16"/>
      <c r="E259" s="16"/>
      <c r="F259" s="16"/>
      <c r="G259" s="16"/>
      <c r="H259" s="16"/>
      <c r="K259" s="16"/>
      <c r="L259" s="16"/>
      <c r="M259" s="16"/>
      <c r="N259" s="16"/>
      <c r="O259" s="16"/>
      <c r="R259" s="16"/>
      <c r="S259" s="16"/>
      <c r="T259" s="16"/>
      <c r="U259" s="16"/>
      <c r="V259" s="16"/>
      <c r="Y259" s="16"/>
      <c r="Z259" s="16"/>
      <c r="AA259" s="16"/>
      <c r="AB259" s="16"/>
      <c r="AC259" s="16"/>
      <c r="AF259" s="16"/>
      <c r="AG259" s="16"/>
      <c r="AH259" s="16"/>
      <c r="AI259" s="16"/>
      <c r="AJ259" s="16"/>
      <c r="AM259" s="16"/>
      <c r="AN259" s="16"/>
      <c r="AO259" s="16"/>
      <c r="AP259" s="16"/>
      <c r="AQ259" s="16"/>
      <c r="AT259" s="16"/>
      <c r="AU259" s="16"/>
      <c r="AV259" s="16"/>
      <c r="AW259" s="16"/>
      <c r="AX259" s="16"/>
      <c r="BA259" s="16"/>
      <c r="BB259" s="16"/>
      <c r="BC259" s="16"/>
      <c r="BD259" s="16"/>
      <c r="BE259" s="16"/>
      <c r="BH259" s="16"/>
      <c r="BI259" s="16"/>
      <c r="BJ259" s="16"/>
      <c r="BK259" s="16"/>
      <c r="BL259" s="16"/>
      <c r="BM259" s="16"/>
      <c r="BN259" s="16"/>
      <c r="BO259" s="16"/>
      <c r="BP259" s="16"/>
      <c r="BQ259" s="16"/>
      <c r="BR259" s="16"/>
      <c r="BS259" s="16"/>
      <c r="BT259" s="16"/>
      <c r="BU259" s="16"/>
      <c r="BV259" s="16"/>
      <c r="BW259" s="16"/>
      <c r="BX259" s="16"/>
      <c r="BY259" s="16"/>
    </row>
    <row r="260" spans="1:77" x14ac:dyDescent="0.25">
      <c r="A260" s="16"/>
      <c r="B260" s="16"/>
      <c r="C260" s="16"/>
      <c r="D260" s="16"/>
      <c r="E260" s="16"/>
      <c r="F260" s="16"/>
      <c r="G260" s="16"/>
      <c r="H260" s="16"/>
      <c r="K260" s="16"/>
      <c r="L260" s="16"/>
      <c r="M260" s="16"/>
      <c r="N260" s="16"/>
      <c r="O260" s="16"/>
      <c r="R260" s="16"/>
      <c r="S260" s="16"/>
      <c r="T260" s="16"/>
      <c r="U260" s="16"/>
      <c r="V260" s="16"/>
      <c r="Y260" s="16"/>
      <c r="Z260" s="16"/>
      <c r="AA260" s="16"/>
      <c r="AB260" s="16"/>
      <c r="AC260" s="16"/>
      <c r="AF260" s="16"/>
      <c r="AG260" s="16"/>
      <c r="AH260" s="16"/>
      <c r="AI260" s="16"/>
      <c r="AJ260" s="16"/>
      <c r="AM260" s="16"/>
      <c r="AN260" s="16"/>
      <c r="AO260" s="16"/>
      <c r="AP260" s="16"/>
      <c r="AQ260" s="16"/>
      <c r="AT260" s="16"/>
      <c r="AU260" s="16"/>
      <c r="AV260" s="16"/>
      <c r="AW260" s="16"/>
      <c r="AX260" s="16"/>
      <c r="BA260" s="16"/>
      <c r="BB260" s="16"/>
      <c r="BC260" s="16"/>
      <c r="BD260" s="16"/>
      <c r="BE260" s="16"/>
      <c r="BH260" s="16"/>
      <c r="BI260" s="16"/>
      <c r="BJ260" s="16"/>
      <c r="BK260" s="16"/>
      <c r="BL260" s="16"/>
      <c r="BM260" s="16"/>
      <c r="BN260" s="16"/>
      <c r="BO260" s="16"/>
      <c r="BP260" s="16"/>
      <c r="BQ260" s="16"/>
      <c r="BR260" s="16"/>
      <c r="BS260" s="16"/>
      <c r="BT260" s="16"/>
      <c r="BU260" s="16"/>
      <c r="BV260" s="16"/>
      <c r="BW260" s="16"/>
      <c r="BX260" s="16"/>
      <c r="BY260" s="16"/>
    </row>
    <row r="261" spans="1:77" x14ac:dyDescent="0.25">
      <c r="A261" s="16"/>
      <c r="B261" s="16"/>
      <c r="C261" s="16"/>
      <c r="D261" s="16"/>
      <c r="E261" s="16"/>
      <c r="F261" s="16"/>
      <c r="G261" s="16"/>
      <c r="H261" s="16"/>
      <c r="K261" s="16"/>
      <c r="L261" s="16"/>
      <c r="M261" s="16"/>
      <c r="N261" s="16"/>
      <c r="O261" s="16"/>
      <c r="R261" s="16"/>
      <c r="S261" s="16"/>
      <c r="T261" s="16"/>
      <c r="U261" s="16"/>
      <c r="V261" s="16"/>
      <c r="Y261" s="16"/>
      <c r="Z261" s="16"/>
      <c r="AA261" s="16"/>
      <c r="AB261" s="16"/>
      <c r="AC261" s="16"/>
      <c r="AF261" s="16"/>
      <c r="AG261" s="16"/>
      <c r="AH261" s="16"/>
      <c r="AI261" s="16"/>
      <c r="AJ261" s="16"/>
      <c r="AM261" s="16"/>
      <c r="AN261" s="16"/>
      <c r="AO261" s="16"/>
      <c r="AP261" s="16"/>
      <c r="AQ261" s="16"/>
      <c r="AT261" s="16"/>
      <c r="AU261" s="16"/>
      <c r="AV261" s="16"/>
      <c r="AW261" s="16"/>
      <c r="AX261" s="16"/>
      <c r="BA261" s="16"/>
      <c r="BB261" s="16"/>
      <c r="BC261" s="16"/>
      <c r="BD261" s="16"/>
      <c r="BE261" s="16"/>
      <c r="BH261" s="16"/>
      <c r="BI261" s="16"/>
      <c r="BJ261" s="16"/>
      <c r="BK261" s="16"/>
      <c r="BL261" s="16"/>
      <c r="BM261" s="16"/>
      <c r="BN261" s="16"/>
      <c r="BO261" s="16"/>
      <c r="BP261" s="16"/>
      <c r="BQ261" s="16"/>
      <c r="BR261" s="16"/>
      <c r="BS261" s="16"/>
      <c r="BT261" s="16"/>
      <c r="BU261" s="16"/>
      <c r="BV261" s="16"/>
      <c r="BW261" s="16"/>
      <c r="BX261" s="16"/>
      <c r="BY261" s="16"/>
    </row>
    <row r="262" spans="1:77" x14ac:dyDescent="0.25">
      <c r="A262" s="16"/>
      <c r="B262" s="16"/>
      <c r="C262" s="16"/>
      <c r="D262" s="16"/>
      <c r="E262" s="16"/>
      <c r="F262" s="16"/>
      <c r="G262" s="16"/>
      <c r="H262" s="16"/>
      <c r="K262" s="16"/>
      <c r="L262" s="16"/>
      <c r="M262" s="16"/>
      <c r="N262" s="16"/>
      <c r="O262" s="16"/>
      <c r="R262" s="16"/>
      <c r="S262" s="16"/>
      <c r="T262" s="16"/>
      <c r="U262" s="16"/>
      <c r="V262" s="16"/>
      <c r="Y262" s="16"/>
      <c r="Z262" s="16"/>
      <c r="AA262" s="16"/>
      <c r="AB262" s="16"/>
      <c r="AC262" s="16"/>
      <c r="AF262" s="16"/>
      <c r="AG262" s="16"/>
      <c r="AH262" s="16"/>
      <c r="AI262" s="16"/>
      <c r="AJ262" s="16"/>
      <c r="AM262" s="16"/>
      <c r="AN262" s="16"/>
      <c r="AO262" s="16"/>
      <c r="AP262" s="16"/>
      <c r="AQ262" s="16"/>
      <c r="AT262" s="16"/>
      <c r="AU262" s="16"/>
      <c r="AV262" s="16"/>
      <c r="AW262" s="16"/>
      <c r="AX262" s="16"/>
      <c r="BA262" s="16"/>
      <c r="BB262" s="16"/>
      <c r="BC262" s="16"/>
      <c r="BD262" s="16"/>
      <c r="BE262" s="16"/>
      <c r="BH262" s="16"/>
      <c r="BI262" s="16"/>
      <c r="BJ262" s="16"/>
      <c r="BK262" s="16"/>
      <c r="BL262" s="16"/>
      <c r="BM262" s="16"/>
      <c r="BN262" s="16"/>
      <c r="BO262" s="16"/>
      <c r="BP262" s="16"/>
      <c r="BQ262" s="16"/>
      <c r="BR262" s="16"/>
      <c r="BS262" s="16"/>
      <c r="BT262" s="16"/>
      <c r="BU262" s="16"/>
      <c r="BV262" s="16"/>
      <c r="BW262" s="16"/>
      <c r="BX262" s="16"/>
      <c r="BY262" s="16"/>
    </row>
    <row r="263" spans="1:77" x14ac:dyDescent="0.25">
      <c r="A263" s="16"/>
      <c r="B263" s="16"/>
      <c r="C263" s="16"/>
      <c r="D263" s="16"/>
      <c r="E263" s="16"/>
      <c r="F263" s="16"/>
      <c r="G263" s="16"/>
      <c r="H263" s="16"/>
      <c r="K263" s="16"/>
      <c r="L263" s="16"/>
      <c r="M263" s="16"/>
      <c r="N263" s="16"/>
      <c r="O263" s="16"/>
      <c r="R263" s="16"/>
      <c r="S263" s="16"/>
      <c r="T263" s="16"/>
      <c r="U263" s="16"/>
      <c r="V263" s="16"/>
      <c r="Y263" s="16"/>
      <c r="Z263" s="16"/>
      <c r="AA263" s="16"/>
      <c r="AB263" s="16"/>
      <c r="AC263" s="16"/>
      <c r="AF263" s="16"/>
      <c r="AG263" s="16"/>
      <c r="AH263" s="16"/>
      <c r="AI263" s="16"/>
      <c r="AJ263" s="16"/>
      <c r="AM263" s="16"/>
      <c r="AN263" s="16"/>
      <c r="AO263" s="16"/>
      <c r="AP263" s="16"/>
      <c r="AQ263" s="16"/>
      <c r="AT263" s="16"/>
      <c r="AU263" s="16"/>
      <c r="AV263" s="16"/>
      <c r="AW263" s="16"/>
      <c r="AX263" s="16"/>
      <c r="BA263" s="16"/>
      <c r="BB263" s="16"/>
      <c r="BC263" s="16"/>
      <c r="BD263" s="16"/>
      <c r="BE263" s="16"/>
      <c r="BH263" s="16"/>
      <c r="BI263" s="16"/>
      <c r="BJ263" s="16"/>
      <c r="BK263" s="16"/>
      <c r="BL263" s="16"/>
      <c r="BM263" s="16"/>
      <c r="BN263" s="16"/>
      <c r="BO263" s="16"/>
      <c r="BP263" s="16"/>
      <c r="BQ263" s="16"/>
      <c r="BR263" s="16"/>
      <c r="BS263" s="16"/>
      <c r="BT263" s="16"/>
      <c r="BU263" s="16"/>
      <c r="BV263" s="16"/>
      <c r="BW263" s="16"/>
      <c r="BX263" s="16"/>
      <c r="BY263" s="16"/>
    </row>
    <row r="264" spans="1:77" x14ac:dyDescent="0.25">
      <c r="A264" s="16"/>
      <c r="B264" s="16"/>
      <c r="C264" s="16"/>
      <c r="D264" s="16"/>
      <c r="E264" s="16"/>
      <c r="F264" s="16"/>
      <c r="G264" s="16"/>
      <c r="H264" s="16"/>
      <c r="K264" s="16"/>
      <c r="L264" s="16"/>
      <c r="M264" s="16"/>
      <c r="N264" s="16"/>
      <c r="O264" s="16"/>
      <c r="R264" s="16"/>
      <c r="S264" s="16"/>
      <c r="T264" s="16"/>
      <c r="U264" s="16"/>
      <c r="V264" s="16"/>
      <c r="Y264" s="16"/>
      <c r="Z264" s="16"/>
      <c r="AA264" s="16"/>
      <c r="AB264" s="16"/>
      <c r="AC264" s="16"/>
      <c r="AF264" s="16"/>
      <c r="AG264" s="16"/>
      <c r="AH264" s="16"/>
      <c r="AI264" s="16"/>
      <c r="AJ264" s="16"/>
      <c r="AM264" s="16"/>
      <c r="AN264" s="16"/>
      <c r="AO264" s="16"/>
      <c r="AP264" s="16"/>
      <c r="AQ264" s="16"/>
      <c r="AT264" s="16"/>
      <c r="AU264" s="16"/>
      <c r="AV264" s="16"/>
      <c r="AW264" s="16"/>
      <c r="AX264" s="16"/>
      <c r="BA264" s="16"/>
      <c r="BB264" s="16"/>
      <c r="BC264" s="16"/>
      <c r="BD264" s="16"/>
      <c r="BE264" s="16"/>
      <c r="BH264" s="16"/>
      <c r="BI264" s="16"/>
      <c r="BJ264" s="16"/>
      <c r="BK264" s="16"/>
      <c r="BL264" s="16"/>
      <c r="BM264" s="16"/>
      <c r="BN264" s="16"/>
      <c r="BO264" s="16"/>
      <c r="BP264" s="16"/>
      <c r="BQ264" s="16"/>
      <c r="BR264" s="16"/>
      <c r="BS264" s="16"/>
      <c r="BT264" s="16"/>
      <c r="BU264" s="16"/>
      <c r="BV264" s="16"/>
      <c r="BW264" s="16"/>
      <c r="BX264" s="16"/>
      <c r="BY264" s="16"/>
    </row>
    <row r="265" spans="1:77" x14ac:dyDescent="0.25">
      <c r="A265" s="16"/>
      <c r="B265" s="16"/>
      <c r="C265" s="16"/>
      <c r="D265" s="16"/>
      <c r="E265" s="16"/>
      <c r="F265" s="16"/>
      <c r="G265" s="16"/>
      <c r="H265" s="16"/>
      <c r="K265" s="16"/>
      <c r="L265" s="16"/>
      <c r="M265" s="16"/>
      <c r="N265" s="16"/>
      <c r="O265" s="16"/>
      <c r="R265" s="16"/>
      <c r="S265" s="16"/>
      <c r="T265" s="16"/>
      <c r="U265" s="16"/>
      <c r="V265" s="16"/>
      <c r="Y265" s="16"/>
      <c r="Z265" s="16"/>
      <c r="AA265" s="16"/>
      <c r="AB265" s="16"/>
      <c r="AC265" s="16"/>
      <c r="AF265" s="16"/>
      <c r="AG265" s="16"/>
      <c r="AH265" s="16"/>
      <c r="AI265" s="16"/>
      <c r="AJ265" s="16"/>
      <c r="AM265" s="16"/>
      <c r="AN265" s="16"/>
      <c r="AO265" s="16"/>
      <c r="AP265" s="16"/>
      <c r="AQ265" s="16"/>
      <c r="AT265" s="16"/>
      <c r="AU265" s="16"/>
      <c r="AV265" s="16"/>
      <c r="AW265" s="16"/>
      <c r="AX265" s="16"/>
      <c r="BA265" s="16"/>
      <c r="BB265" s="16"/>
      <c r="BC265" s="16"/>
      <c r="BD265" s="16"/>
      <c r="BE265" s="16"/>
      <c r="BH265" s="16"/>
      <c r="BI265" s="16"/>
      <c r="BJ265" s="16"/>
      <c r="BK265" s="16"/>
      <c r="BL265" s="16"/>
      <c r="BM265" s="16"/>
      <c r="BN265" s="16"/>
      <c r="BO265" s="16"/>
      <c r="BP265" s="16"/>
      <c r="BQ265" s="16"/>
      <c r="BR265" s="16"/>
      <c r="BS265" s="16"/>
      <c r="BT265" s="16"/>
      <c r="BU265" s="16"/>
      <c r="BV265" s="16"/>
      <c r="BW265" s="16"/>
      <c r="BX265" s="16"/>
      <c r="BY265" s="16"/>
    </row>
    <row r="266" spans="1:77" x14ac:dyDescent="0.25">
      <c r="A266" s="16"/>
      <c r="B266" s="16"/>
      <c r="C266" s="16"/>
      <c r="D266" s="16"/>
      <c r="E266" s="16"/>
      <c r="F266" s="16"/>
      <c r="G266" s="16"/>
      <c r="H266" s="16"/>
      <c r="K266" s="16"/>
      <c r="L266" s="16"/>
      <c r="M266" s="16"/>
      <c r="N266" s="16"/>
      <c r="O266" s="16"/>
      <c r="R266" s="16"/>
      <c r="S266" s="16"/>
      <c r="T266" s="16"/>
      <c r="U266" s="16"/>
      <c r="V266" s="16"/>
      <c r="Y266" s="16"/>
      <c r="Z266" s="16"/>
      <c r="AA266" s="16"/>
      <c r="AB266" s="16"/>
      <c r="AC266" s="16"/>
      <c r="AF266" s="16"/>
      <c r="AG266" s="16"/>
      <c r="AH266" s="16"/>
      <c r="AI266" s="16"/>
      <c r="AJ266" s="16"/>
      <c r="AM266" s="16"/>
      <c r="AN266" s="16"/>
      <c r="AO266" s="16"/>
      <c r="AP266" s="16"/>
      <c r="AQ266" s="16"/>
      <c r="AT266" s="16"/>
      <c r="AU266" s="16"/>
      <c r="AV266" s="16"/>
      <c r="AW266" s="16"/>
      <c r="AX266" s="16"/>
      <c r="BA266" s="16"/>
      <c r="BB266" s="16"/>
      <c r="BC266" s="16"/>
      <c r="BD266" s="16"/>
      <c r="BE266" s="16"/>
      <c r="BH266" s="16"/>
      <c r="BI266" s="16"/>
      <c r="BJ266" s="16"/>
      <c r="BK266" s="16"/>
      <c r="BL266" s="16"/>
      <c r="BM266" s="16"/>
      <c r="BN266" s="16"/>
      <c r="BO266" s="16"/>
      <c r="BP266" s="16"/>
      <c r="BQ266" s="16"/>
      <c r="BR266" s="16"/>
      <c r="BS266" s="16"/>
      <c r="BT266" s="16"/>
      <c r="BU266" s="16"/>
      <c r="BV266" s="16"/>
      <c r="BW266" s="16"/>
      <c r="BX266" s="16"/>
      <c r="BY266" s="16"/>
    </row>
    <row r="267" spans="1:77" x14ac:dyDescent="0.25">
      <c r="A267" s="16"/>
      <c r="B267" s="16"/>
      <c r="C267" s="16"/>
      <c r="D267" s="16"/>
      <c r="E267" s="16"/>
      <c r="F267" s="16"/>
      <c r="G267" s="16"/>
      <c r="H267" s="16"/>
      <c r="K267" s="16"/>
      <c r="L267" s="16"/>
      <c r="M267" s="16"/>
      <c r="N267" s="16"/>
      <c r="O267" s="16"/>
      <c r="R267" s="16"/>
      <c r="S267" s="16"/>
      <c r="T267" s="16"/>
      <c r="U267" s="16"/>
      <c r="V267" s="16"/>
      <c r="Y267" s="16"/>
      <c r="Z267" s="16"/>
      <c r="AA267" s="16"/>
      <c r="AB267" s="16"/>
      <c r="AC267" s="16"/>
      <c r="AF267" s="16"/>
      <c r="AG267" s="16"/>
      <c r="AH267" s="16"/>
      <c r="AI267" s="16"/>
      <c r="AJ267" s="16"/>
      <c r="AM267" s="16"/>
      <c r="AN267" s="16"/>
      <c r="AO267" s="16"/>
      <c r="AP267" s="16"/>
      <c r="AQ267" s="16"/>
      <c r="AT267" s="16"/>
      <c r="AU267" s="16"/>
      <c r="AV267" s="16"/>
      <c r="AW267" s="16"/>
      <c r="AX267" s="16"/>
      <c r="BA267" s="16"/>
      <c r="BB267" s="16"/>
      <c r="BC267" s="16"/>
      <c r="BD267" s="16"/>
      <c r="BE267" s="16"/>
      <c r="BH267" s="16"/>
      <c r="BI267" s="16"/>
      <c r="BJ267" s="16"/>
      <c r="BK267" s="16"/>
      <c r="BL267" s="16"/>
      <c r="BM267" s="16"/>
      <c r="BN267" s="16"/>
      <c r="BO267" s="16"/>
      <c r="BP267" s="16"/>
      <c r="BQ267" s="16"/>
      <c r="BR267" s="16"/>
      <c r="BS267" s="16"/>
      <c r="BT267" s="16"/>
      <c r="BU267" s="16"/>
      <c r="BV267" s="16"/>
      <c r="BW267" s="16"/>
      <c r="BX267" s="16"/>
      <c r="BY267" s="16"/>
    </row>
    <row r="268" spans="1:77" x14ac:dyDescent="0.25">
      <c r="A268" s="16"/>
      <c r="B268" s="16"/>
      <c r="C268" s="16"/>
      <c r="D268" s="16"/>
      <c r="E268" s="16"/>
      <c r="F268" s="16"/>
      <c r="G268" s="16"/>
      <c r="H268" s="16"/>
      <c r="K268" s="16"/>
      <c r="L268" s="16"/>
      <c r="M268" s="16"/>
      <c r="N268" s="16"/>
      <c r="O268" s="16"/>
      <c r="R268" s="16"/>
      <c r="S268" s="16"/>
      <c r="T268" s="16"/>
      <c r="U268" s="16"/>
      <c r="V268" s="16"/>
      <c r="Y268" s="16"/>
      <c r="Z268" s="16"/>
      <c r="AA268" s="16"/>
      <c r="AB268" s="16"/>
      <c r="AC268" s="16"/>
      <c r="AF268" s="16"/>
      <c r="AG268" s="16"/>
      <c r="AH268" s="16"/>
      <c r="AI268" s="16"/>
      <c r="AJ268" s="16"/>
      <c r="AM268" s="16"/>
      <c r="AN268" s="16"/>
      <c r="AO268" s="16"/>
      <c r="AP268" s="16"/>
      <c r="AQ268" s="16"/>
      <c r="AT268" s="16"/>
      <c r="AU268" s="16"/>
      <c r="AV268" s="16"/>
      <c r="AW268" s="16"/>
      <c r="AX268" s="16"/>
      <c r="BA268" s="16"/>
      <c r="BB268" s="16"/>
      <c r="BC268" s="16"/>
      <c r="BD268" s="16"/>
      <c r="BE268" s="16"/>
      <c r="BH268" s="16"/>
      <c r="BI268" s="16"/>
      <c r="BJ268" s="16"/>
      <c r="BK268" s="16"/>
      <c r="BL268" s="16"/>
      <c r="BM268" s="16"/>
      <c r="BN268" s="16"/>
      <c r="BO268" s="16"/>
      <c r="BP268" s="16"/>
      <c r="BQ268" s="16"/>
      <c r="BR268" s="16"/>
      <c r="BS268" s="16"/>
      <c r="BT268" s="16"/>
      <c r="BU268" s="16"/>
      <c r="BV268" s="16"/>
      <c r="BW268" s="16"/>
      <c r="BX268" s="16"/>
      <c r="BY268" s="16"/>
    </row>
    <row r="269" spans="1:77" x14ac:dyDescent="0.25">
      <c r="A269" s="16"/>
      <c r="B269" s="16"/>
      <c r="C269" s="16"/>
      <c r="D269" s="16"/>
      <c r="E269" s="16"/>
      <c r="F269" s="16"/>
      <c r="G269" s="16"/>
      <c r="H269" s="16"/>
      <c r="K269" s="16"/>
      <c r="L269" s="16"/>
      <c r="M269" s="16"/>
      <c r="N269" s="16"/>
      <c r="O269" s="16"/>
      <c r="R269" s="16"/>
      <c r="S269" s="16"/>
      <c r="T269" s="16"/>
      <c r="U269" s="16"/>
      <c r="V269" s="16"/>
      <c r="Y269" s="16"/>
      <c r="Z269" s="16"/>
      <c r="AA269" s="16"/>
      <c r="AB269" s="16"/>
      <c r="AC269" s="16"/>
      <c r="AF269" s="16"/>
      <c r="AG269" s="16"/>
      <c r="AH269" s="16"/>
      <c r="AI269" s="16"/>
      <c r="AJ269" s="16"/>
      <c r="AM269" s="16"/>
      <c r="AN269" s="16"/>
      <c r="AO269" s="16"/>
      <c r="AP269" s="16"/>
      <c r="AQ269" s="16"/>
      <c r="AT269" s="16"/>
      <c r="AU269" s="16"/>
      <c r="AV269" s="16"/>
      <c r="AW269" s="16"/>
      <c r="AX269" s="16"/>
      <c r="BA269" s="16"/>
      <c r="BB269" s="16"/>
      <c r="BC269" s="16"/>
      <c r="BD269" s="16"/>
      <c r="BE269" s="16"/>
      <c r="BH269" s="16"/>
      <c r="BI269" s="16"/>
      <c r="BJ269" s="16"/>
      <c r="BK269" s="16"/>
      <c r="BL269" s="16"/>
      <c r="BM269" s="16"/>
      <c r="BN269" s="16"/>
      <c r="BO269" s="16"/>
      <c r="BP269" s="16"/>
      <c r="BQ269" s="16"/>
      <c r="BR269" s="16"/>
      <c r="BS269" s="16"/>
      <c r="BT269" s="16"/>
      <c r="BU269" s="16"/>
      <c r="BV269" s="16"/>
      <c r="BW269" s="16"/>
      <c r="BX269" s="16"/>
      <c r="BY269" s="16"/>
    </row>
    <row r="270" spans="1:77" x14ac:dyDescent="0.25">
      <c r="A270" s="16"/>
      <c r="B270" s="16"/>
      <c r="C270" s="16"/>
      <c r="D270" s="16"/>
      <c r="E270" s="16"/>
      <c r="F270" s="16"/>
      <c r="G270" s="16"/>
      <c r="H270" s="16"/>
      <c r="K270" s="16"/>
      <c r="L270" s="16"/>
      <c r="M270" s="16"/>
      <c r="N270" s="16"/>
      <c r="O270" s="16"/>
      <c r="R270" s="16"/>
      <c r="S270" s="16"/>
      <c r="T270" s="16"/>
      <c r="U270" s="16"/>
      <c r="V270" s="16"/>
      <c r="Y270" s="16"/>
      <c r="Z270" s="16"/>
      <c r="AA270" s="16"/>
      <c r="AB270" s="16"/>
      <c r="AC270" s="16"/>
      <c r="AF270" s="16"/>
      <c r="AG270" s="16"/>
      <c r="AH270" s="16"/>
      <c r="AI270" s="16"/>
      <c r="AJ270" s="16"/>
      <c r="AM270" s="16"/>
      <c r="AN270" s="16"/>
      <c r="AO270" s="16"/>
      <c r="AP270" s="16"/>
      <c r="AQ270" s="16"/>
      <c r="AT270" s="16"/>
      <c r="AU270" s="16"/>
      <c r="AV270" s="16"/>
      <c r="AW270" s="16"/>
      <c r="AX270" s="16"/>
      <c r="BA270" s="16"/>
      <c r="BB270" s="16"/>
      <c r="BC270" s="16"/>
      <c r="BD270" s="16"/>
      <c r="BE270" s="16"/>
      <c r="BH270" s="16"/>
      <c r="BI270" s="16"/>
      <c r="BJ270" s="16"/>
      <c r="BK270" s="16"/>
      <c r="BL270" s="16"/>
      <c r="BM270" s="16"/>
      <c r="BN270" s="16"/>
      <c r="BO270" s="16"/>
      <c r="BP270" s="16"/>
      <c r="BQ270" s="16"/>
      <c r="BR270" s="16"/>
      <c r="BS270" s="16"/>
      <c r="BT270" s="16"/>
      <c r="BU270" s="16"/>
      <c r="BV270" s="16"/>
      <c r="BW270" s="16"/>
      <c r="BX270" s="16"/>
      <c r="BY270" s="16"/>
    </row>
    <row r="271" spans="1:77" x14ac:dyDescent="0.25">
      <c r="A271" s="16"/>
      <c r="B271" s="16"/>
      <c r="C271" s="16"/>
      <c r="D271" s="16"/>
      <c r="E271" s="16"/>
      <c r="F271" s="16"/>
      <c r="G271" s="16"/>
      <c r="H271" s="16"/>
      <c r="K271" s="16"/>
      <c r="L271" s="16"/>
      <c r="M271" s="16"/>
      <c r="N271" s="16"/>
      <c r="O271" s="16"/>
      <c r="R271" s="16"/>
      <c r="S271" s="16"/>
      <c r="T271" s="16"/>
      <c r="U271" s="16"/>
      <c r="V271" s="16"/>
      <c r="Y271" s="16"/>
      <c r="Z271" s="16"/>
      <c r="AA271" s="16"/>
      <c r="AB271" s="16"/>
      <c r="AC271" s="16"/>
      <c r="AF271" s="16"/>
      <c r="AG271" s="16"/>
      <c r="AH271" s="16"/>
      <c r="AI271" s="16"/>
      <c r="AJ271" s="16"/>
      <c r="AM271" s="16"/>
      <c r="AN271" s="16"/>
      <c r="AO271" s="16"/>
      <c r="AP271" s="16"/>
      <c r="AQ271" s="16"/>
      <c r="AT271" s="16"/>
      <c r="AU271" s="16"/>
      <c r="AV271" s="16"/>
      <c r="AW271" s="16"/>
      <c r="AX271" s="16"/>
      <c r="BA271" s="16"/>
      <c r="BB271" s="16"/>
      <c r="BC271" s="16"/>
      <c r="BD271" s="16"/>
      <c r="BE271" s="16"/>
      <c r="BH271" s="16"/>
      <c r="BI271" s="16"/>
      <c r="BJ271" s="16"/>
      <c r="BK271" s="16"/>
      <c r="BL271" s="16"/>
      <c r="BM271" s="16"/>
      <c r="BN271" s="16"/>
      <c r="BO271" s="16"/>
      <c r="BP271" s="16"/>
      <c r="BQ271" s="16"/>
      <c r="BR271" s="16"/>
      <c r="BS271" s="16"/>
      <c r="BT271" s="16"/>
      <c r="BU271" s="16"/>
      <c r="BV271" s="16"/>
      <c r="BW271" s="16"/>
      <c r="BX271" s="16"/>
      <c r="BY271" s="16"/>
    </row>
    <row r="272" spans="1:77" x14ac:dyDescent="0.25">
      <c r="A272" s="16"/>
      <c r="B272" s="16"/>
      <c r="C272" s="16"/>
      <c r="D272" s="16"/>
      <c r="E272" s="16"/>
      <c r="F272" s="16"/>
      <c r="G272" s="16"/>
      <c r="H272" s="16"/>
      <c r="K272" s="16"/>
      <c r="L272" s="16"/>
      <c r="M272" s="16"/>
      <c r="N272" s="16"/>
      <c r="O272" s="16"/>
      <c r="R272" s="16"/>
      <c r="S272" s="16"/>
      <c r="T272" s="16"/>
      <c r="U272" s="16"/>
      <c r="V272" s="16"/>
      <c r="Y272" s="16"/>
      <c r="Z272" s="16"/>
      <c r="AA272" s="16"/>
      <c r="AB272" s="16"/>
      <c r="AC272" s="16"/>
      <c r="AF272" s="16"/>
      <c r="AG272" s="16"/>
      <c r="AH272" s="16"/>
      <c r="AI272" s="16"/>
      <c r="AJ272" s="16"/>
      <c r="AM272" s="16"/>
      <c r="AN272" s="16"/>
      <c r="AO272" s="16"/>
      <c r="AP272" s="16"/>
      <c r="AQ272" s="16"/>
      <c r="AT272" s="16"/>
      <c r="AU272" s="16"/>
      <c r="AV272" s="16"/>
      <c r="AW272" s="16"/>
      <c r="AX272" s="16"/>
      <c r="BA272" s="16"/>
      <c r="BB272" s="16"/>
      <c r="BC272" s="16"/>
      <c r="BD272" s="16"/>
      <c r="BE272" s="16"/>
      <c r="BH272" s="16"/>
      <c r="BI272" s="16"/>
      <c r="BJ272" s="16"/>
      <c r="BK272" s="16"/>
      <c r="BL272" s="16"/>
      <c r="BM272" s="16"/>
      <c r="BN272" s="16"/>
      <c r="BO272" s="16"/>
      <c r="BP272" s="16"/>
      <c r="BQ272" s="16"/>
      <c r="BR272" s="16"/>
      <c r="BS272" s="16"/>
      <c r="BT272" s="16"/>
      <c r="BU272" s="16"/>
      <c r="BV272" s="16"/>
      <c r="BW272" s="16"/>
      <c r="BX272" s="16"/>
      <c r="BY272" s="16"/>
    </row>
    <row r="273" spans="1:77" x14ac:dyDescent="0.25">
      <c r="A273" s="16"/>
      <c r="B273" s="16"/>
      <c r="C273" s="16"/>
      <c r="D273" s="16"/>
      <c r="E273" s="16"/>
      <c r="F273" s="16"/>
      <c r="G273" s="16"/>
      <c r="H273" s="16"/>
      <c r="K273" s="16"/>
      <c r="L273" s="16"/>
      <c r="M273" s="16"/>
      <c r="N273" s="16"/>
      <c r="O273" s="16"/>
      <c r="R273" s="16"/>
      <c r="S273" s="16"/>
      <c r="T273" s="16"/>
      <c r="U273" s="16"/>
      <c r="V273" s="16"/>
      <c r="Y273" s="16"/>
      <c r="Z273" s="16"/>
      <c r="AA273" s="16"/>
      <c r="AB273" s="16"/>
      <c r="AC273" s="16"/>
      <c r="AF273" s="16"/>
      <c r="AG273" s="16"/>
      <c r="AH273" s="16"/>
      <c r="AI273" s="16"/>
      <c r="AJ273" s="16"/>
      <c r="AM273" s="16"/>
      <c r="AN273" s="16"/>
      <c r="AO273" s="16"/>
      <c r="AP273" s="16"/>
      <c r="AQ273" s="16"/>
      <c r="AT273" s="16"/>
      <c r="AU273" s="16"/>
      <c r="AV273" s="16"/>
      <c r="AW273" s="16"/>
      <c r="AX273" s="16"/>
      <c r="BA273" s="16"/>
      <c r="BB273" s="16"/>
      <c r="BC273" s="16"/>
      <c r="BD273" s="16"/>
      <c r="BE273" s="16"/>
      <c r="BH273" s="16"/>
      <c r="BI273" s="16"/>
      <c r="BJ273" s="16"/>
      <c r="BK273" s="16"/>
      <c r="BL273" s="16"/>
      <c r="BM273" s="16"/>
      <c r="BN273" s="16"/>
      <c r="BO273" s="16"/>
      <c r="BP273" s="16"/>
      <c r="BQ273" s="16"/>
      <c r="BR273" s="16"/>
      <c r="BS273" s="16"/>
      <c r="BT273" s="16"/>
      <c r="BU273" s="16"/>
      <c r="BV273" s="16"/>
      <c r="BW273" s="16"/>
      <c r="BX273" s="16"/>
      <c r="BY273" s="16"/>
    </row>
    <row r="274" spans="1:77" x14ac:dyDescent="0.25">
      <c r="A274" s="16"/>
      <c r="B274" s="16"/>
      <c r="C274" s="16"/>
      <c r="D274" s="16"/>
      <c r="E274" s="16"/>
      <c r="F274" s="16"/>
      <c r="G274" s="16"/>
      <c r="H274" s="16"/>
      <c r="K274" s="16"/>
      <c r="L274" s="16"/>
      <c r="M274" s="16"/>
      <c r="N274" s="16"/>
      <c r="O274" s="16"/>
      <c r="R274" s="16"/>
      <c r="S274" s="16"/>
      <c r="T274" s="16"/>
      <c r="U274" s="16"/>
      <c r="V274" s="16"/>
      <c r="Y274" s="16"/>
      <c r="Z274" s="16"/>
      <c r="AA274" s="16"/>
      <c r="AB274" s="16"/>
      <c r="AC274" s="16"/>
      <c r="AF274" s="16"/>
      <c r="AG274" s="16"/>
      <c r="AH274" s="16"/>
      <c r="AI274" s="16"/>
      <c r="AJ274" s="16"/>
      <c r="AM274" s="16"/>
      <c r="AN274" s="16"/>
      <c r="AO274" s="16"/>
      <c r="AP274" s="16"/>
      <c r="AQ274" s="16"/>
      <c r="AT274" s="16"/>
      <c r="AU274" s="16"/>
      <c r="AV274" s="16"/>
      <c r="AW274" s="16"/>
      <c r="AX274" s="16"/>
      <c r="BA274" s="16"/>
      <c r="BB274" s="16"/>
      <c r="BC274" s="16"/>
      <c r="BD274" s="16"/>
      <c r="BE274" s="16"/>
      <c r="BH274" s="16"/>
      <c r="BI274" s="16"/>
      <c r="BJ274" s="16"/>
      <c r="BK274" s="16"/>
      <c r="BL274" s="16"/>
      <c r="BM274" s="16"/>
      <c r="BN274" s="16"/>
      <c r="BO274" s="16"/>
      <c r="BP274" s="16"/>
      <c r="BQ274" s="16"/>
      <c r="BR274" s="16"/>
      <c r="BS274" s="16"/>
      <c r="BT274" s="16"/>
      <c r="BU274" s="16"/>
      <c r="BV274" s="16"/>
      <c r="BW274" s="16"/>
      <c r="BX274" s="16"/>
      <c r="BY274" s="16"/>
    </row>
    <row r="275" spans="1:77" x14ac:dyDescent="0.25">
      <c r="A275" s="16"/>
      <c r="B275" s="16"/>
      <c r="C275" s="16"/>
      <c r="D275" s="16"/>
      <c r="E275" s="16"/>
      <c r="F275" s="16"/>
      <c r="G275" s="16"/>
      <c r="H275" s="16"/>
      <c r="K275" s="16"/>
      <c r="L275" s="16"/>
      <c r="M275" s="16"/>
      <c r="N275" s="16"/>
      <c r="O275" s="16"/>
      <c r="R275" s="16"/>
      <c r="S275" s="16"/>
      <c r="T275" s="16"/>
      <c r="U275" s="16"/>
      <c r="V275" s="16"/>
      <c r="Y275" s="16"/>
      <c r="Z275" s="16"/>
      <c r="AA275" s="16"/>
      <c r="AB275" s="16"/>
      <c r="AC275" s="16"/>
      <c r="AF275" s="16"/>
      <c r="AG275" s="16"/>
      <c r="AH275" s="16"/>
      <c r="AI275" s="16"/>
      <c r="AJ275" s="16"/>
      <c r="AM275" s="16"/>
      <c r="AN275" s="16"/>
      <c r="AO275" s="16"/>
      <c r="AP275" s="16"/>
      <c r="AQ275" s="16"/>
      <c r="AT275" s="16"/>
      <c r="AU275" s="16"/>
      <c r="AV275" s="16"/>
      <c r="AW275" s="16"/>
      <c r="AX275" s="16"/>
      <c r="BA275" s="16"/>
      <c r="BB275" s="16"/>
      <c r="BC275" s="16"/>
      <c r="BD275" s="16"/>
      <c r="BE275" s="16"/>
      <c r="BH275" s="16"/>
      <c r="BI275" s="16"/>
      <c r="BJ275" s="16"/>
      <c r="BK275" s="16"/>
      <c r="BL275" s="16"/>
      <c r="BM275" s="16"/>
      <c r="BN275" s="16"/>
      <c r="BO275" s="16"/>
      <c r="BP275" s="16"/>
      <c r="BQ275" s="16"/>
      <c r="BR275" s="16"/>
      <c r="BS275" s="16"/>
      <c r="BT275" s="16"/>
      <c r="BU275" s="16"/>
      <c r="BV275" s="16"/>
      <c r="BW275" s="16"/>
      <c r="BX275" s="16"/>
      <c r="BY275" s="16"/>
    </row>
    <row r="276" spans="1:77" x14ac:dyDescent="0.25">
      <c r="A276" s="16"/>
      <c r="B276" s="16"/>
      <c r="C276" s="16"/>
      <c r="D276" s="16"/>
      <c r="E276" s="16"/>
      <c r="F276" s="16"/>
      <c r="G276" s="16"/>
      <c r="H276" s="16"/>
      <c r="K276" s="16"/>
      <c r="L276" s="16"/>
      <c r="M276" s="16"/>
      <c r="N276" s="16"/>
      <c r="O276" s="16"/>
      <c r="R276" s="16"/>
      <c r="S276" s="16"/>
      <c r="T276" s="16"/>
      <c r="U276" s="16"/>
      <c r="V276" s="16"/>
      <c r="Y276" s="16"/>
      <c r="Z276" s="16"/>
      <c r="AA276" s="16"/>
      <c r="AB276" s="16"/>
      <c r="AC276" s="16"/>
      <c r="AF276" s="16"/>
      <c r="AG276" s="16"/>
      <c r="AH276" s="16"/>
      <c r="AI276" s="16"/>
      <c r="AJ276" s="16"/>
      <c r="AM276" s="16"/>
      <c r="AN276" s="16"/>
      <c r="AO276" s="16"/>
      <c r="AP276" s="16"/>
      <c r="AQ276" s="16"/>
      <c r="AT276" s="16"/>
      <c r="AU276" s="16"/>
      <c r="AV276" s="16"/>
      <c r="AW276" s="16"/>
      <c r="AX276" s="16"/>
      <c r="BA276" s="16"/>
      <c r="BB276" s="16"/>
      <c r="BC276" s="16"/>
      <c r="BD276" s="16"/>
      <c r="BE276" s="16"/>
      <c r="BH276" s="16"/>
      <c r="BI276" s="16"/>
      <c r="BJ276" s="16"/>
      <c r="BK276" s="16"/>
      <c r="BL276" s="16"/>
      <c r="BM276" s="16"/>
      <c r="BN276" s="16"/>
      <c r="BO276" s="16"/>
      <c r="BP276" s="16"/>
      <c r="BQ276" s="16"/>
      <c r="BR276" s="16"/>
      <c r="BS276" s="16"/>
      <c r="BT276" s="16"/>
      <c r="BU276" s="16"/>
      <c r="BV276" s="16"/>
      <c r="BW276" s="16"/>
      <c r="BX276" s="16"/>
      <c r="BY276" s="16"/>
    </row>
    <row r="277" spans="1:77" x14ac:dyDescent="0.25">
      <c r="A277" s="16"/>
      <c r="B277" s="16"/>
      <c r="C277" s="16"/>
      <c r="D277" s="16"/>
      <c r="E277" s="16"/>
      <c r="F277" s="16"/>
      <c r="G277" s="16"/>
      <c r="H277" s="16"/>
      <c r="K277" s="16"/>
      <c r="L277" s="16"/>
      <c r="M277" s="16"/>
      <c r="N277" s="16"/>
      <c r="O277" s="16"/>
      <c r="R277" s="16"/>
      <c r="S277" s="16"/>
      <c r="T277" s="16"/>
      <c r="U277" s="16"/>
      <c r="V277" s="16"/>
      <c r="Y277" s="16"/>
      <c r="Z277" s="16"/>
      <c r="AA277" s="16"/>
      <c r="AB277" s="16"/>
      <c r="AC277" s="16"/>
      <c r="AF277" s="16"/>
      <c r="AG277" s="16"/>
      <c r="AH277" s="16"/>
      <c r="AI277" s="16"/>
      <c r="AJ277" s="16"/>
      <c r="AM277" s="16"/>
      <c r="AN277" s="16"/>
      <c r="AO277" s="16"/>
      <c r="AP277" s="16"/>
      <c r="AQ277" s="16"/>
      <c r="AT277" s="16"/>
      <c r="AU277" s="16"/>
      <c r="AV277" s="16"/>
      <c r="AW277" s="16"/>
      <c r="AX277" s="16"/>
      <c r="BA277" s="16"/>
      <c r="BB277" s="16"/>
      <c r="BC277" s="16"/>
      <c r="BD277" s="16"/>
      <c r="BE277" s="16"/>
      <c r="BH277" s="16"/>
      <c r="BI277" s="16"/>
      <c r="BJ277" s="16"/>
      <c r="BK277" s="16"/>
      <c r="BL277" s="16"/>
      <c r="BM277" s="16"/>
      <c r="BN277" s="16"/>
    </row>
    <row r="278" spans="1:77" x14ac:dyDescent="0.25">
      <c r="A278" s="16"/>
      <c r="B278" s="16"/>
      <c r="C278" s="16"/>
      <c r="D278" s="16"/>
      <c r="E278" s="16"/>
      <c r="F278" s="16"/>
      <c r="G278" s="16"/>
      <c r="H278" s="16"/>
      <c r="K278" s="16"/>
      <c r="L278" s="16"/>
      <c r="M278" s="16"/>
      <c r="N278" s="16"/>
      <c r="O278" s="16"/>
      <c r="R278" s="16"/>
      <c r="S278" s="16"/>
      <c r="T278" s="16"/>
      <c r="U278" s="16"/>
      <c r="V278" s="16"/>
      <c r="Y278" s="16"/>
      <c r="Z278" s="16"/>
      <c r="AA278" s="16"/>
      <c r="AB278" s="16"/>
      <c r="AC278" s="16"/>
      <c r="AF278" s="16"/>
      <c r="AG278" s="16"/>
      <c r="AH278" s="16"/>
      <c r="AI278" s="16"/>
      <c r="AJ278" s="16"/>
      <c r="AM278" s="16"/>
      <c r="AN278" s="16"/>
      <c r="AO278" s="16"/>
      <c r="AP278" s="16"/>
      <c r="AQ278" s="16"/>
      <c r="AT278" s="16"/>
      <c r="AU278" s="16"/>
      <c r="AV278" s="16"/>
      <c r="AW278" s="16"/>
      <c r="AX278" s="16"/>
      <c r="BA278" s="16"/>
      <c r="BB278" s="16"/>
      <c r="BC278" s="16"/>
      <c r="BD278" s="16"/>
      <c r="BE278" s="16"/>
      <c r="BH278" s="16"/>
      <c r="BI278" s="16"/>
      <c r="BJ278" s="16"/>
      <c r="BK278" s="16"/>
      <c r="BL278" s="16"/>
      <c r="BM278" s="16"/>
      <c r="BN278" s="16"/>
    </row>
    <row r="279" spans="1:77" x14ac:dyDescent="0.25">
      <c r="A279" s="16"/>
      <c r="B279" s="16"/>
      <c r="C279" s="16"/>
      <c r="D279" s="16"/>
      <c r="E279" s="16"/>
      <c r="F279" s="16"/>
      <c r="G279" s="16"/>
      <c r="H279" s="16"/>
      <c r="K279" s="16"/>
      <c r="L279" s="16"/>
      <c r="M279" s="16"/>
      <c r="N279" s="16"/>
      <c r="O279" s="16"/>
      <c r="R279" s="16"/>
      <c r="S279" s="16"/>
      <c r="T279" s="16"/>
      <c r="U279" s="16"/>
      <c r="V279" s="16"/>
      <c r="Y279" s="16"/>
      <c r="Z279" s="16"/>
      <c r="AA279" s="16"/>
      <c r="AB279" s="16"/>
      <c r="AC279" s="16"/>
      <c r="AF279" s="16"/>
      <c r="AG279" s="16"/>
      <c r="AH279" s="16"/>
      <c r="AI279" s="16"/>
      <c r="AJ279" s="16"/>
      <c r="AM279" s="16"/>
      <c r="AN279" s="16"/>
      <c r="AO279" s="16"/>
      <c r="AP279" s="16"/>
      <c r="AQ279" s="16"/>
      <c r="AT279" s="16"/>
      <c r="AU279" s="16"/>
      <c r="AV279" s="16"/>
      <c r="AW279" s="16"/>
      <c r="AX279" s="16"/>
      <c r="BA279" s="16"/>
      <c r="BB279" s="16"/>
      <c r="BC279" s="16"/>
      <c r="BD279" s="16"/>
      <c r="BE279" s="16"/>
      <c r="BH279" s="16"/>
      <c r="BI279" s="16"/>
      <c r="BJ279" s="16"/>
      <c r="BK279" s="16"/>
      <c r="BL279" s="16"/>
      <c r="BM279" s="16"/>
      <c r="BN279" s="16"/>
    </row>
    <row r="280" spans="1:77" x14ac:dyDescent="0.25">
      <c r="A280" s="16"/>
      <c r="B280" s="16"/>
      <c r="C280" s="16"/>
      <c r="D280" s="16"/>
      <c r="E280" s="16"/>
      <c r="F280" s="16"/>
      <c r="G280" s="16"/>
      <c r="H280" s="16"/>
      <c r="K280" s="16"/>
      <c r="L280" s="16"/>
      <c r="M280" s="16"/>
      <c r="N280" s="16"/>
      <c r="O280" s="16"/>
      <c r="R280" s="16"/>
      <c r="S280" s="16"/>
      <c r="T280" s="16"/>
      <c r="U280" s="16"/>
      <c r="V280" s="16"/>
      <c r="Y280" s="16"/>
      <c r="Z280" s="16"/>
      <c r="AA280" s="16"/>
      <c r="AB280" s="16"/>
      <c r="AC280" s="16"/>
      <c r="AF280" s="16"/>
      <c r="AG280" s="16"/>
      <c r="AH280" s="16"/>
      <c r="AI280" s="16"/>
      <c r="AJ280" s="16"/>
      <c r="AM280" s="16"/>
      <c r="AN280" s="16"/>
      <c r="AO280" s="16"/>
      <c r="AP280" s="16"/>
      <c r="AQ280" s="16"/>
      <c r="AT280" s="16"/>
      <c r="AU280" s="16"/>
      <c r="AV280" s="16"/>
      <c r="AW280" s="16"/>
      <c r="AX280" s="16"/>
      <c r="BA280" s="16"/>
      <c r="BB280" s="16"/>
      <c r="BC280" s="16"/>
      <c r="BD280" s="16"/>
      <c r="BE280" s="16"/>
      <c r="BH280" s="16"/>
      <c r="BI280" s="16"/>
      <c r="BJ280" s="16"/>
      <c r="BK280" s="16"/>
      <c r="BL280" s="16"/>
      <c r="BM280" s="16"/>
      <c r="BN280" s="16"/>
    </row>
    <row r="281" spans="1:77" x14ac:dyDescent="0.25">
      <c r="A281" s="16"/>
      <c r="B281" s="16"/>
      <c r="C281" s="16"/>
      <c r="D281" s="16"/>
      <c r="E281" s="16"/>
      <c r="F281" s="16"/>
      <c r="G281" s="16"/>
      <c r="H281" s="16"/>
      <c r="K281" s="16"/>
      <c r="L281" s="16"/>
      <c r="M281" s="16"/>
      <c r="N281" s="16"/>
      <c r="O281" s="16"/>
      <c r="R281" s="16"/>
      <c r="S281" s="16"/>
      <c r="T281" s="16"/>
      <c r="U281" s="16"/>
      <c r="V281" s="16"/>
      <c r="Y281" s="16"/>
      <c r="Z281" s="16"/>
      <c r="AA281" s="16"/>
      <c r="AB281" s="16"/>
      <c r="AC281" s="16"/>
      <c r="AF281" s="16"/>
      <c r="AG281" s="16"/>
      <c r="AH281" s="16"/>
      <c r="AI281" s="16"/>
      <c r="AJ281" s="16"/>
      <c r="AM281" s="16"/>
      <c r="AN281" s="16"/>
      <c r="AO281" s="16"/>
      <c r="AP281" s="16"/>
      <c r="AQ281" s="16"/>
      <c r="AT281" s="16"/>
      <c r="AU281" s="16"/>
      <c r="AV281" s="16"/>
      <c r="AW281" s="16"/>
      <c r="AX281" s="16"/>
      <c r="BA281" s="16"/>
      <c r="BB281" s="16"/>
      <c r="BC281" s="16"/>
      <c r="BD281" s="16"/>
      <c r="BE281" s="16"/>
      <c r="BH281" s="16"/>
      <c r="BI281" s="16"/>
      <c r="BJ281" s="16"/>
      <c r="BK281" s="16"/>
      <c r="BL281" s="16"/>
      <c r="BM281" s="16"/>
      <c r="BN281" s="16"/>
    </row>
    <row r="282" spans="1:77" x14ac:dyDescent="0.25">
      <c r="A282" s="16"/>
      <c r="B282" s="16"/>
      <c r="C282" s="16"/>
      <c r="D282" s="16"/>
      <c r="E282" s="16"/>
      <c r="F282" s="16"/>
      <c r="G282" s="16"/>
      <c r="H282" s="16"/>
      <c r="K282" s="16"/>
      <c r="L282" s="16"/>
      <c r="M282" s="16"/>
      <c r="N282" s="16"/>
      <c r="O282" s="16"/>
      <c r="R282" s="16"/>
      <c r="S282" s="16"/>
      <c r="T282" s="16"/>
      <c r="U282" s="16"/>
      <c r="V282" s="16"/>
      <c r="Y282" s="16"/>
      <c r="Z282" s="16"/>
      <c r="AA282" s="16"/>
      <c r="AB282" s="16"/>
      <c r="AC282" s="16"/>
      <c r="AF282" s="16"/>
      <c r="AG282" s="16"/>
      <c r="AH282" s="16"/>
      <c r="AI282" s="16"/>
      <c r="AJ282" s="16"/>
      <c r="AM282" s="16"/>
      <c r="AN282" s="16"/>
      <c r="AO282" s="16"/>
      <c r="AP282" s="16"/>
      <c r="AQ282" s="16"/>
      <c r="AT282" s="16"/>
      <c r="AU282" s="16"/>
      <c r="AV282" s="16"/>
      <c r="AW282" s="16"/>
      <c r="AX282" s="16"/>
      <c r="BA282" s="16"/>
      <c r="BB282" s="16"/>
      <c r="BC282" s="16"/>
      <c r="BD282" s="16"/>
      <c r="BE282" s="16"/>
      <c r="BH282" s="16"/>
      <c r="BI282" s="16"/>
      <c r="BJ282" s="16"/>
      <c r="BK282" s="16"/>
      <c r="BL282" s="16"/>
      <c r="BM282" s="16"/>
      <c r="BN282" s="16"/>
    </row>
    <row r="283" spans="1:77" x14ac:dyDescent="0.25">
      <c r="A283" s="16"/>
      <c r="B283" s="16"/>
      <c r="C283" s="16"/>
      <c r="D283" s="16"/>
      <c r="E283" s="16"/>
      <c r="F283" s="16"/>
      <c r="G283" s="16"/>
      <c r="H283" s="16"/>
      <c r="K283" s="16"/>
      <c r="L283" s="16"/>
      <c r="M283" s="16"/>
      <c r="N283" s="16"/>
      <c r="O283" s="16"/>
      <c r="R283" s="16"/>
      <c r="S283" s="16"/>
      <c r="T283" s="16"/>
      <c r="U283" s="16"/>
      <c r="V283" s="16"/>
      <c r="Y283" s="16"/>
      <c r="Z283" s="16"/>
      <c r="AA283" s="16"/>
      <c r="AB283" s="16"/>
      <c r="AC283" s="16"/>
      <c r="AF283" s="16"/>
      <c r="AG283" s="16"/>
      <c r="AH283" s="16"/>
      <c r="AI283" s="16"/>
      <c r="AJ283" s="16"/>
      <c r="AM283" s="16"/>
      <c r="AN283" s="16"/>
      <c r="AO283" s="16"/>
      <c r="AP283" s="16"/>
      <c r="AQ283" s="16"/>
      <c r="AT283" s="16"/>
      <c r="AU283" s="16"/>
      <c r="AV283" s="16"/>
      <c r="AW283" s="16"/>
      <c r="AX283" s="16"/>
      <c r="BA283" s="16"/>
      <c r="BB283" s="16"/>
      <c r="BC283" s="16"/>
      <c r="BD283" s="16"/>
      <c r="BE283" s="16"/>
      <c r="BH283" s="16"/>
      <c r="BI283" s="16"/>
      <c r="BJ283" s="16"/>
      <c r="BK283" s="16"/>
      <c r="BL283" s="16"/>
      <c r="BM283" s="16"/>
      <c r="BN283" s="16"/>
    </row>
    <row r="284" spans="1:77" x14ac:dyDescent="0.25">
      <c r="A284" s="16"/>
      <c r="B284" s="16"/>
      <c r="C284" s="16"/>
      <c r="D284" s="16"/>
      <c r="E284" s="16"/>
      <c r="F284" s="16"/>
      <c r="G284" s="16"/>
      <c r="H284" s="16"/>
      <c r="K284" s="16"/>
      <c r="L284" s="16"/>
      <c r="M284" s="16"/>
      <c r="N284" s="16"/>
      <c r="O284" s="16"/>
      <c r="R284" s="16"/>
      <c r="S284" s="16"/>
      <c r="T284" s="16"/>
      <c r="U284" s="16"/>
      <c r="V284" s="16"/>
      <c r="Y284" s="16"/>
      <c r="Z284" s="16"/>
      <c r="AA284" s="16"/>
      <c r="AB284" s="16"/>
      <c r="AC284" s="16"/>
      <c r="AF284" s="16"/>
      <c r="AG284" s="16"/>
      <c r="AH284" s="16"/>
      <c r="AI284" s="16"/>
      <c r="AJ284" s="16"/>
      <c r="AM284" s="16"/>
      <c r="AN284" s="16"/>
      <c r="AO284" s="16"/>
      <c r="AP284" s="16"/>
      <c r="AQ284" s="16"/>
      <c r="AT284" s="16"/>
      <c r="AU284" s="16"/>
      <c r="AV284" s="16"/>
      <c r="AW284" s="16"/>
      <c r="AX284" s="16"/>
      <c r="BA284" s="16"/>
      <c r="BB284" s="16"/>
      <c r="BC284" s="16"/>
      <c r="BD284" s="16"/>
      <c r="BE284" s="16"/>
      <c r="BH284" s="16"/>
      <c r="BI284" s="16"/>
      <c r="BJ284" s="16"/>
      <c r="BK284" s="16"/>
      <c r="BL284" s="16"/>
      <c r="BM284" s="16"/>
      <c r="BN284" s="16"/>
    </row>
    <row r="285" spans="1:77" x14ac:dyDescent="0.25">
      <c r="A285" s="16"/>
      <c r="B285" s="16"/>
      <c r="C285" s="16"/>
      <c r="D285" s="16"/>
      <c r="E285" s="16"/>
      <c r="F285" s="16"/>
      <c r="G285" s="16"/>
      <c r="H285" s="16"/>
      <c r="K285" s="16"/>
      <c r="L285" s="16"/>
      <c r="M285" s="16"/>
      <c r="N285" s="16"/>
      <c r="O285" s="16"/>
      <c r="R285" s="16"/>
      <c r="S285" s="16"/>
      <c r="T285" s="16"/>
      <c r="U285" s="16"/>
      <c r="V285" s="16"/>
      <c r="Y285" s="16"/>
      <c r="Z285" s="16"/>
      <c r="AA285" s="16"/>
      <c r="AB285" s="16"/>
      <c r="AC285" s="16"/>
      <c r="AF285" s="16"/>
      <c r="AG285" s="16"/>
      <c r="AH285" s="16"/>
      <c r="AI285" s="16"/>
      <c r="AJ285" s="16"/>
      <c r="AM285" s="16"/>
      <c r="AN285" s="16"/>
      <c r="AO285" s="16"/>
      <c r="AP285" s="16"/>
      <c r="AQ285" s="16"/>
      <c r="AT285" s="16"/>
      <c r="AU285" s="16"/>
      <c r="AV285" s="16"/>
      <c r="AW285" s="16"/>
      <c r="AX285" s="16"/>
      <c r="BA285" s="16"/>
      <c r="BB285" s="16"/>
      <c r="BC285" s="16"/>
      <c r="BD285" s="16"/>
      <c r="BE285" s="16"/>
      <c r="BH285" s="16"/>
      <c r="BI285" s="16"/>
      <c r="BJ285" s="16"/>
      <c r="BK285" s="16"/>
      <c r="BL285" s="16"/>
      <c r="BM285" s="16"/>
      <c r="BN285" s="16"/>
    </row>
    <row r="286" spans="1:77" x14ac:dyDescent="0.25">
      <c r="A286" s="16"/>
      <c r="B286" s="16"/>
      <c r="C286" s="16"/>
      <c r="D286" s="16"/>
      <c r="E286" s="16"/>
      <c r="F286" s="16"/>
      <c r="G286" s="16"/>
      <c r="H286" s="16"/>
      <c r="K286" s="16"/>
      <c r="L286" s="16"/>
      <c r="M286" s="16"/>
      <c r="N286" s="16"/>
      <c r="O286" s="16"/>
      <c r="R286" s="16"/>
      <c r="S286" s="16"/>
      <c r="T286" s="16"/>
      <c r="U286" s="16"/>
      <c r="V286" s="16"/>
      <c r="Y286" s="16"/>
      <c r="Z286" s="16"/>
      <c r="AA286" s="16"/>
      <c r="AB286" s="16"/>
      <c r="AC286" s="16"/>
      <c r="AF286" s="16"/>
      <c r="AG286" s="16"/>
      <c r="AH286" s="16"/>
      <c r="AI286" s="16"/>
      <c r="AJ286" s="16"/>
      <c r="AM286" s="16"/>
      <c r="AN286" s="16"/>
      <c r="AO286" s="16"/>
      <c r="AP286" s="16"/>
      <c r="AQ286" s="16"/>
      <c r="AT286" s="16"/>
      <c r="AU286" s="16"/>
      <c r="AV286" s="16"/>
      <c r="AW286" s="16"/>
      <c r="AX286" s="16"/>
      <c r="BA286" s="16"/>
      <c r="BB286" s="16"/>
      <c r="BC286" s="16"/>
      <c r="BD286" s="16"/>
      <c r="BE286" s="16"/>
      <c r="BH286" s="16"/>
      <c r="BI286" s="16"/>
      <c r="BJ286" s="16"/>
      <c r="BK286" s="16"/>
      <c r="BL286" s="16"/>
      <c r="BM286" s="16"/>
      <c r="BN286" s="16"/>
    </row>
  </sheetData>
  <mergeCells count="139">
    <mergeCell ref="J199:O199"/>
    <mergeCell ref="Q199:V199"/>
    <mergeCell ref="X199:AC199"/>
    <mergeCell ref="AE199:AJ199"/>
    <mergeCell ref="AL199:AQ199"/>
    <mergeCell ref="AS199:AX199"/>
    <mergeCell ref="AZ199:BE199"/>
    <mergeCell ref="BG199:BL199"/>
    <mergeCell ref="J137:O137"/>
    <mergeCell ref="Q137:V137"/>
    <mergeCell ref="X137:AC137"/>
    <mergeCell ref="AE137:AJ137"/>
    <mergeCell ref="AL137:AQ137"/>
    <mergeCell ref="AS137:AX137"/>
    <mergeCell ref="AZ137:BE137"/>
    <mergeCell ref="BG137:BL137"/>
    <mergeCell ref="J167:O167"/>
    <mergeCell ref="Q167:V167"/>
    <mergeCell ref="X167:AC167"/>
    <mergeCell ref="AE167:AJ167"/>
    <mergeCell ref="AL167:AQ167"/>
    <mergeCell ref="AS167:AX167"/>
    <mergeCell ref="AZ167:BE167"/>
    <mergeCell ref="BG167:BL167"/>
    <mergeCell ref="J75:O75"/>
    <mergeCell ref="Q75:V75"/>
    <mergeCell ref="X75:AC75"/>
    <mergeCell ref="AE75:AJ75"/>
    <mergeCell ref="AL75:AQ75"/>
    <mergeCell ref="AS75:AX75"/>
    <mergeCell ref="AZ75:BE75"/>
    <mergeCell ref="BG75:BL75"/>
    <mergeCell ref="J105:O105"/>
    <mergeCell ref="Q105:V105"/>
    <mergeCell ref="X105:AC105"/>
    <mergeCell ref="AE105:AJ105"/>
    <mergeCell ref="AL105:AQ105"/>
    <mergeCell ref="AS105:AX105"/>
    <mergeCell ref="AZ105:BE105"/>
    <mergeCell ref="BG105:BL105"/>
    <mergeCell ref="AZ3:BE3"/>
    <mergeCell ref="AZ12:BE12"/>
    <mergeCell ref="AZ13:BE13"/>
    <mergeCell ref="BG3:BL3"/>
    <mergeCell ref="BG12:BL12"/>
    <mergeCell ref="BG13:BL13"/>
    <mergeCell ref="J43:O43"/>
    <mergeCell ref="Q43:V43"/>
    <mergeCell ref="X43:AC43"/>
    <mergeCell ref="AE43:AJ43"/>
    <mergeCell ref="AL43:AQ43"/>
    <mergeCell ref="AS43:AX43"/>
    <mergeCell ref="AZ43:BE43"/>
    <mergeCell ref="BG43:BL43"/>
    <mergeCell ref="J12:O12"/>
    <mergeCell ref="J13:O13"/>
    <mergeCell ref="J3:O3"/>
    <mergeCell ref="Q3:V3"/>
    <mergeCell ref="Q12:V12"/>
    <mergeCell ref="Q13:V13"/>
    <mergeCell ref="X3:AC3"/>
    <mergeCell ref="X12:AC12"/>
    <mergeCell ref="X13:AC13"/>
    <mergeCell ref="AE3:AJ3"/>
    <mergeCell ref="J198:O198"/>
    <mergeCell ref="Q198:V198"/>
    <mergeCell ref="X198:AC198"/>
    <mergeCell ref="AE198:AJ198"/>
    <mergeCell ref="AL198:AQ198"/>
    <mergeCell ref="AS198:AX198"/>
    <mergeCell ref="AZ198:BE198"/>
    <mergeCell ref="BG198:BL198"/>
    <mergeCell ref="J168:O168"/>
    <mergeCell ref="Q168:V168"/>
    <mergeCell ref="X168:AC168"/>
    <mergeCell ref="AE168:AJ168"/>
    <mergeCell ref="AL168:AQ168"/>
    <mergeCell ref="AS168:AX168"/>
    <mergeCell ref="AZ168:BE168"/>
    <mergeCell ref="BG168:BL168"/>
    <mergeCell ref="J136:O136"/>
    <mergeCell ref="Q136:V136"/>
    <mergeCell ref="X136:AC136"/>
    <mergeCell ref="AE136:AJ136"/>
    <mergeCell ref="AL136:AQ136"/>
    <mergeCell ref="AS136:AX136"/>
    <mergeCell ref="AZ136:BE136"/>
    <mergeCell ref="BG136:BL136"/>
    <mergeCell ref="J106:O106"/>
    <mergeCell ref="Q106:V106"/>
    <mergeCell ref="X106:AC106"/>
    <mergeCell ref="AE106:AJ106"/>
    <mergeCell ref="AL106:AQ106"/>
    <mergeCell ref="AS106:AX106"/>
    <mergeCell ref="AZ106:BE106"/>
    <mergeCell ref="BG106:BL106"/>
    <mergeCell ref="J74:O74"/>
    <mergeCell ref="Q74:V74"/>
    <mergeCell ref="X74:AC74"/>
    <mergeCell ref="AE74:AJ74"/>
    <mergeCell ref="AL74:AQ74"/>
    <mergeCell ref="AS74:AX74"/>
    <mergeCell ref="AZ74:BE74"/>
    <mergeCell ref="BG74:BL74"/>
    <mergeCell ref="J44:O44"/>
    <mergeCell ref="Q44:V44"/>
    <mergeCell ref="X44:AC44"/>
    <mergeCell ref="AE44:AJ44"/>
    <mergeCell ref="AL44:AQ44"/>
    <mergeCell ref="AS44:AX44"/>
    <mergeCell ref="AZ44:BE44"/>
    <mergeCell ref="BG44:BL44"/>
    <mergeCell ref="C1:H1"/>
    <mergeCell ref="AE12:AJ12"/>
    <mergeCell ref="AE13:AJ13"/>
    <mergeCell ref="AL3:AQ3"/>
    <mergeCell ref="AL12:AQ12"/>
    <mergeCell ref="AL13:AQ13"/>
    <mergeCell ref="AS3:AX3"/>
    <mergeCell ref="AS12:AX12"/>
    <mergeCell ref="AS13:AX13"/>
    <mergeCell ref="C2:H2"/>
    <mergeCell ref="C3:H3"/>
    <mergeCell ref="J229:O229"/>
    <mergeCell ref="Q229:V229"/>
    <mergeCell ref="X229:AC229"/>
    <mergeCell ref="AE229:AJ229"/>
    <mergeCell ref="AL229:AQ229"/>
    <mergeCell ref="AS229:AX229"/>
    <mergeCell ref="AZ229:BE229"/>
    <mergeCell ref="BG229:BL229"/>
    <mergeCell ref="J230:O230"/>
    <mergeCell ref="Q230:V230"/>
    <mergeCell ref="X230:AC230"/>
    <mergeCell ref="AE230:AJ230"/>
    <mergeCell ref="AL230:AQ230"/>
    <mergeCell ref="AS230:AX230"/>
    <mergeCell ref="AZ230:BE230"/>
    <mergeCell ref="BG230:BL230"/>
  </mergeCells>
  <phoneticPr fontId="6" type="noConversion"/>
  <conditionalFormatting sqref="A11">
    <cfRule type="containsText" dxfId="870" priority="2846" operator="containsText" text="Indtast navn på hovedansøger">
      <formula>NOT(ISERROR(SEARCH("Indtast navn på hovedansøger",A11)))</formula>
    </cfRule>
    <cfRule type="containsText" dxfId="869" priority="2845" operator="containsText" text="Indtast navn på medansøger">
      <formula>NOT(ISERROR(SEARCH("Indtast navn på medansøger",A11)))</formula>
    </cfRule>
  </conditionalFormatting>
  <conditionalFormatting sqref="A42">
    <cfRule type="containsText" dxfId="868" priority="2849" operator="containsText" text="Indtast navn på hovedansøger">
      <formula>NOT(ISERROR(SEARCH("Indtast navn på hovedansøger",A42)))</formula>
    </cfRule>
    <cfRule type="containsText" dxfId="867" priority="2848" operator="containsText" text="Indtast navn på medansøger">
      <formula>NOT(ISERROR(SEARCH("Indtast navn på medansøger",A42)))</formula>
    </cfRule>
  </conditionalFormatting>
  <conditionalFormatting sqref="A73">
    <cfRule type="containsText" dxfId="866" priority="4899" operator="containsText" text="Indtast navn på hovedansøger">
      <formula>NOT(ISERROR(SEARCH("Indtast navn på hovedansøger",A73)))</formula>
    </cfRule>
    <cfRule type="containsText" dxfId="865" priority="4833" operator="containsText" text="Indtast navn på medansøger">
      <formula>NOT(ISERROR(SEARCH("Indtast navn på medansøger",A73)))</formula>
    </cfRule>
  </conditionalFormatting>
  <conditionalFormatting sqref="A104">
    <cfRule type="containsText" dxfId="864" priority="6786" operator="containsText" text="Indtast navn på hovedansøger">
      <formula>NOT(ISERROR(SEARCH("Indtast navn på hovedansøger",A104)))</formula>
    </cfRule>
    <cfRule type="containsText" dxfId="863" priority="6585" operator="containsText" text="Indtast navn på medansøger">
      <formula>NOT(ISERROR(SEARCH("Indtast navn på medansøger",A104)))</formula>
    </cfRule>
  </conditionalFormatting>
  <conditionalFormatting sqref="A135">
    <cfRule type="containsText" dxfId="862" priority="6579" operator="containsText" text="Indtast navn på hovedansøger">
      <formula>NOT(ISERROR(SEARCH("Indtast navn på hovedansøger",A135)))</formula>
    </cfRule>
    <cfRule type="containsText" dxfId="861" priority="6378" operator="containsText" text="Indtast navn på medansøger">
      <formula>NOT(ISERROR(SEARCH("Indtast navn på medansøger",A135)))</formula>
    </cfRule>
  </conditionalFormatting>
  <conditionalFormatting sqref="A166">
    <cfRule type="containsText" dxfId="860" priority="6172" operator="containsText" text="Indtast navn på medansøger">
      <formula>NOT(ISERROR(SEARCH("Indtast navn på medansøger",A166)))</formula>
    </cfRule>
    <cfRule type="containsText" dxfId="859" priority="6373" operator="containsText" text="Indtast navn på hovedansøger">
      <formula>NOT(ISERROR(SEARCH("Indtast navn på hovedansøger",A166)))</formula>
    </cfRule>
  </conditionalFormatting>
  <conditionalFormatting sqref="A197">
    <cfRule type="containsText" dxfId="858" priority="6167" operator="containsText" text="Indtast navn på hovedansøger">
      <formula>NOT(ISERROR(SEARCH("Indtast navn på hovedansøger",A197)))</formula>
    </cfRule>
    <cfRule type="containsText" dxfId="857" priority="5966" operator="containsText" text="Indtast navn på medansøger">
      <formula>NOT(ISERROR(SEARCH("Indtast navn på medansøger",A197)))</formula>
    </cfRule>
  </conditionalFormatting>
  <conditionalFormatting sqref="A228">
    <cfRule type="containsText" dxfId="856" priority="3702" operator="containsText" text="Indtast navn på medansøger">
      <formula>NOT(ISERROR(SEARCH("Indtast navn på medansøger",A228)))</formula>
    </cfRule>
    <cfRule type="containsText" dxfId="855" priority="3708" operator="containsText" text="Indtast navn på hovedansøger">
      <formula>NOT(ISERROR(SEARCH("Indtast navn på hovedansøger",A228)))</formula>
    </cfRule>
  </conditionalFormatting>
  <conditionalFormatting sqref="A12:C12">
    <cfRule type="containsText" dxfId="854" priority="2844" operator="containsText" text="Vælg virksomhedsstørrelse">
      <formula>NOT(ISERROR(SEARCH("Vælg virksomhedsstørrelse",A12)))</formula>
    </cfRule>
  </conditionalFormatting>
  <conditionalFormatting sqref="A43:C43">
    <cfRule type="containsText" dxfId="853" priority="2847" operator="containsText" text="Vælg virksomhedsstørrelse">
      <formula>NOT(ISERROR(SEARCH("Vælg virksomhedsstørrelse",A43)))</formula>
    </cfRule>
  </conditionalFormatting>
  <conditionalFormatting sqref="A74:C74">
    <cfRule type="containsText" dxfId="852" priority="2868" operator="containsText" text="Vælg virksomhedsstørrelse">
      <formula>NOT(ISERROR(SEARCH("Vælg virksomhedsstørrelse",A74)))</formula>
    </cfRule>
  </conditionalFormatting>
  <conditionalFormatting sqref="A105:C105">
    <cfRule type="containsText" dxfId="851" priority="2867" operator="containsText" text="Vælg virksomhedsstørrelse">
      <formula>NOT(ISERROR(SEARCH("Vælg virksomhedsstørrelse",A105)))</formula>
    </cfRule>
  </conditionalFormatting>
  <conditionalFormatting sqref="A136:C136">
    <cfRule type="containsText" dxfId="850" priority="2866" operator="containsText" text="Vælg virksomhedsstørrelse">
      <formula>NOT(ISERROR(SEARCH("Vælg virksomhedsstørrelse",A136)))</formula>
    </cfRule>
  </conditionalFormatting>
  <conditionalFormatting sqref="A167:C167">
    <cfRule type="containsText" dxfId="849" priority="2865" operator="containsText" text="Vælg virksomhedsstørrelse">
      <formula>NOT(ISERROR(SEARCH("Vælg virksomhedsstørrelse",A167)))</formula>
    </cfRule>
  </conditionalFormatting>
  <conditionalFormatting sqref="A198:C198">
    <cfRule type="containsText" dxfId="848" priority="2864" operator="containsText" text="Vælg virksomhedsstørrelse">
      <formula>NOT(ISERROR(SEARCH("Vælg virksomhedsstørrelse",A198)))</formula>
    </cfRule>
  </conditionalFormatting>
  <conditionalFormatting sqref="A229:C229">
    <cfRule type="containsText" dxfId="847" priority="2863" operator="containsText" text="Vælg virksomhedsstørrelse">
      <formula>NOT(ISERROR(SEARCH("Vælg virksomhedsstørrelse",A229)))</formula>
    </cfRule>
  </conditionalFormatting>
  <conditionalFormatting sqref="B16:B25">
    <cfRule type="cellIs" dxfId="846" priority="2858" operator="greaterThan">
      <formula>800</formula>
    </cfRule>
  </conditionalFormatting>
  <conditionalFormatting sqref="B47:B56">
    <cfRule type="cellIs" dxfId="845" priority="92" operator="greaterThan">
      <formula>800</formula>
    </cfRule>
  </conditionalFormatting>
  <conditionalFormatting sqref="B78:B87">
    <cfRule type="cellIs" dxfId="844" priority="77" operator="greaterThan">
      <formula>800</formula>
    </cfRule>
  </conditionalFormatting>
  <conditionalFormatting sqref="B109:B118">
    <cfRule type="cellIs" dxfId="843" priority="62" operator="greaterThan">
      <formula>800</formula>
    </cfRule>
  </conditionalFormatting>
  <conditionalFormatting sqref="B140:B149">
    <cfRule type="cellIs" dxfId="842" priority="47" operator="greaterThan">
      <formula>800</formula>
    </cfRule>
  </conditionalFormatting>
  <conditionalFormatting sqref="B171:B180">
    <cfRule type="cellIs" dxfId="841" priority="32" operator="greaterThan">
      <formula>800</formula>
    </cfRule>
  </conditionalFormatting>
  <conditionalFormatting sqref="B202:B211">
    <cfRule type="cellIs" dxfId="840" priority="17" operator="greaterThan">
      <formula>800</formula>
    </cfRule>
  </conditionalFormatting>
  <conditionalFormatting sqref="B233:B242">
    <cfRule type="cellIs" dxfId="839" priority="2" operator="greaterThan">
      <formula>800</formula>
    </cfRule>
  </conditionalFormatting>
  <conditionalFormatting sqref="F26">
    <cfRule type="cellIs" dxfId="838" priority="9246" operator="greaterThan">
      <formula>D26</formula>
    </cfRule>
  </conditionalFormatting>
  <conditionalFormatting sqref="F35">
    <cfRule type="cellIs" dxfId="837" priority="9976" operator="equal">
      <formula>""</formula>
    </cfRule>
    <cfRule type="cellIs" dxfId="836" priority="9978" operator="greaterThan">
      <formula>D37</formula>
    </cfRule>
  </conditionalFormatting>
  <conditionalFormatting sqref="F37">
    <cfRule type="cellIs" dxfId="835" priority="9969" operator="greaterThan">
      <formula>D37</formula>
    </cfRule>
  </conditionalFormatting>
  <conditionalFormatting sqref="F57">
    <cfRule type="cellIs" dxfId="834" priority="93" operator="greaterThan">
      <formula>D57</formula>
    </cfRule>
  </conditionalFormatting>
  <conditionalFormatting sqref="F66">
    <cfRule type="cellIs" dxfId="833" priority="102" operator="equal">
      <formula>""</formula>
    </cfRule>
    <cfRule type="cellIs" dxfId="832" priority="103" operator="greaterThan">
      <formula>D68</formula>
    </cfRule>
  </conditionalFormatting>
  <conditionalFormatting sqref="F68">
    <cfRule type="cellIs" dxfId="831" priority="101" operator="greaterThan">
      <formula>D68</formula>
    </cfRule>
  </conditionalFormatting>
  <conditionalFormatting sqref="F88">
    <cfRule type="cellIs" dxfId="830" priority="78" operator="greaterThan">
      <formula>D88</formula>
    </cfRule>
  </conditionalFormatting>
  <conditionalFormatting sqref="F97">
    <cfRule type="cellIs" dxfId="829" priority="88" operator="greaterThan">
      <formula>D99</formula>
    </cfRule>
    <cfRule type="cellIs" dxfId="828" priority="87" operator="equal">
      <formula>""</formula>
    </cfRule>
  </conditionalFormatting>
  <conditionalFormatting sqref="F99">
    <cfRule type="cellIs" dxfId="827" priority="86" operator="greaterThan">
      <formula>D99</formula>
    </cfRule>
  </conditionalFormatting>
  <conditionalFormatting sqref="F119">
    <cfRule type="cellIs" dxfId="826" priority="63" operator="greaterThan">
      <formula>D119</formula>
    </cfRule>
  </conditionalFormatting>
  <conditionalFormatting sqref="F128">
    <cfRule type="cellIs" dxfId="825" priority="72" operator="equal">
      <formula>""</formula>
    </cfRule>
    <cfRule type="cellIs" dxfId="824" priority="73" operator="greaterThan">
      <formula>D130</formula>
    </cfRule>
  </conditionalFormatting>
  <conditionalFormatting sqref="F130">
    <cfRule type="cellIs" dxfId="823" priority="71" operator="greaterThan">
      <formula>D130</formula>
    </cfRule>
  </conditionalFormatting>
  <conditionalFormatting sqref="F150">
    <cfRule type="cellIs" dxfId="822" priority="48" operator="greaterThan">
      <formula>D150</formula>
    </cfRule>
  </conditionalFormatting>
  <conditionalFormatting sqref="F159">
    <cfRule type="cellIs" dxfId="821" priority="57" operator="equal">
      <formula>""</formula>
    </cfRule>
    <cfRule type="cellIs" dxfId="820" priority="58" operator="greaterThan">
      <formula>D161</formula>
    </cfRule>
  </conditionalFormatting>
  <conditionalFormatting sqref="F161">
    <cfRule type="cellIs" dxfId="819" priority="56" operator="greaterThan">
      <formula>D161</formula>
    </cfRule>
  </conditionalFormatting>
  <conditionalFormatting sqref="F181">
    <cfRule type="cellIs" dxfId="818" priority="33" operator="greaterThan">
      <formula>D181</formula>
    </cfRule>
  </conditionalFormatting>
  <conditionalFormatting sqref="F190">
    <cfRule type="cellIs" dxfId="817" priority="42" operator="equal">
      <formula>""</formula>
    </cfRule>
    <cfRule type="cellIs" dxfId="816" priority="43" operator="greaterThan">
      <formula>D192</formula>
    </cfRule>
  </conditionalFormatting>
  <conditionalFormatting sqref="F192">
    <cfRule type="cellIs" dxfId="815" priority="41" operator="greaterThan">
      <formula>D192</formula>
    </cfRule>
  </conditionalFormatting>
  <conditionalFormatting sqref="F212">
    <cfRule type="cellIs" dxfId="814" priority="18" operator="greaterThan">
      <formula>D212</formula>
    </cfRule>
  </conditionalFormatting>
  <conditionalFormatting sqref="F221">
    <cfRule type="cellIs" dxfId="813" priority="28" operator="greaterThan">
      <formula>D223</formula>
    </cfRule>
    <cfRule type="cellIs" dxfId="812" priority="27" operator="equal">
      <formula>""</formula>
    </cfRule>
  </conditionalFormatting>
  <conditionalFormatting sqref="F223">
    <cfRule type="cellIs" dxfId="811" priority="26" operator="greaterThan">
      <formula>D223</formula>
    </cfRule>
  </conditionalFormatting>
  <conditionalFormatting sqref="F243">
    <cfRule type="cellIs" dxfId="810" priority="3" operator="greaterThan">
      <formula>D243</formula>
    </cfRule>
  </conditionalFormatting>
  <conditionalFormatting sqref="F252">
    <cfRule type="cellIs" dxfId="809" priority="12" operator="equal">
      <formula>""</formula>
    </cfRule>
    <cfRule type="cellIs" dxfId="808" priority="13" operator="greaterThan">
      <formula>D254</formula>
    </cfRule>
  </conditionalFormatting>
  <conditionalFormatting sqref="F254">
    <cfRule type="cellIs" dxfId="807" priority="11" operator="greaterThan">
      <formula>D254</formula>
    </cfRule>
  </conditionalFormatting>
  <conditionalFormatting sqref="H5 O26 O35 H37 O37">
    <cfRule type="cellIs" dxfId="806" priority="10498" operator="between">
      <formula>0.01</formula>
      <formula>0.1</formula>
    </cfRule>
    <cfRule type="cellIs" dxfId="805" priority="10520" operator="greaterThan">
      <formula>0.1</formula>
    </cfRule>
  </conditionalFormatting>
  <conditionalFormatting sqref="H5">
    <cfRule type="cellIs" dxfId="804" priority="9501" operator="equal">
      <formula>""</formula>
    </cfRule>
  </conditionalFormatting>
  <conditionalFormatting sqref="H26">
    <cfRule type="cellIs" dxfId="803" priority="9251" operator="equal">
      <formula>""</formula>
    </cfRule>
    <cfRule type="cellIs" dxfId="802" priority="9253" operator="greaterThan">
      <formula>0.1</formula>
    </cfRule>
    <cfRule type="cellIs" dxfId="801" priority="9252" operator="between">
      <formula>0.01</formula>
      <formula>0.1</formula>
    </cfRule>
  </conditionalFormatting>
  <conditionalFormatting sqref="H35">
    <cfRule type="cellIs" dxfId="800" priority="106" operator="lessThan">
      <formula>0.01</formula>
    </cfRule>
    <cfRule type="cellIs" dxfId="799" priority="9248" operator="equal">
      <formula>""</formula>
    </cfRule>
    <cfRule type="cellIs" dxfId="798" priority="9249" operator="between">
      <formula>0.01</formula>
      <formula>0.1</formula>
    </cfRule>
    <cfRule type="cellIs" dxfId="797" priority="9250" operator="greaterThan">
      <formula>0.1</formula>
    </cfRule>
  </conditionalFormatting>
  <conditionalFormatting sqref="H37">
    <cfRule type="cellIs" dxfId="796" priority="9247" operator="equal">
      <formula>""</formula>
    </cfRule>
  </conditionalFormatting>
  <conditionalFormatting sqref="H57">
    <cfRule type="cellIs" dxfId="795" priority="98" operator="equal">
      <formula>""</formula>
    </cfRule>
    <cfRule type="cellIs" dxfId="794" priority="99" operator="between">
      <formula>0.01</formula>
      <formula>0.1</formula>
    </cfRule>
    <cfRule type="cellIs" dxfId="793" priority="100" operator="greaterThan">
      <formula>0.1</formula>
    </cfRule>
  </conditionalFormatting>
  <conditionalFormatting sqref="H66">
    <cfRule type="cellIs" dxfId="792" priority="95" operator="equal">
      <formula>""</formula>
    </cfRule>
    <cfRule type="cellIs" dxfId="791" priority="96" operator="between">
      <formula>0.01</formula>
      <formula>0.1</formula>
    </cfRule>
    <cfRule type="cellIs" dxfId="790" priority="97" operator="greaterThan">
      <formula>0.1</formula>
    </cfRule>
    <cfRule type="cellIs" dxfId="789" priority="91" operator="lessThan">
      <formula>0.01</formula>
    </cfRule>
  </conditionalFormatting>
  <conditionalFormatting sqref="H68">
    <cfRule type="cellIs" dxfId="788" priority="105" operator="greaterThan">
      <formula>0.1</formula>
    </cfRule>
    <cfRule type="cellIs" dxfId="787" priority="104" operator="between">
      <formula>0.01</formula>
      <formula>0.1</formula>
    </cfRule>
    <cfRule type="cellIs" dxfId="786" priority="94" operator="equal">
      <formula>""</formula>
    </cfRule>
  </conditionalFormatting>
  <conditionalFormatting sqref="H88">
    <cfRule type="cellIs" dxfId="785" priority="84" operator="between">
      <formula>0.01</formula>
      <formula>0.1</formula>
    </cfRule>
    <cfRule type="cellIs" dxfId="784" priority="85" operator="greaterThan">
      <formula>0.1</formula>
    </cfRule>
    <cfRule type="cellIs" dxfId="783" priority="83" operator="equal">
      <formula>""</formula>
    </cfRule>
  </conditionalFormatting>
  <conditionalFormatting sqref="H97">
    <cfRule type="cellIs" dxfId="782" priority="76" operator="lessThan">
      <formula>0.01</formula>
    </cfRule>
    <cfRule type="cellIs" dxfId="781" priority="81" operator="between">
      <formula>0.01</formula>
      <formula>0.1</formula>
    </cfRule>
    <cfRule type="cellIs" dxfId="780" priority="80" operator="equal">
      <formula>""</formula>
    </cfRule>
    <cfRule type="cellIs" dxfId="779" priority="82" operator="greaterThan">
      <formula>0.1</formula>
    </cfRule>
  </conditionalFormatting>
  <conditionalFormatting sqref="H99">
    <cfRule type="cellIs" dxfId="778" priority="79" operator="equal">
      <formula>""</formula>
    </cfRule>
    <cfRule type="cellIs" dxfId="777" priority="89" operator="between">
      <formula>0.01</formula>
      <formula>0.1</formula>
    </cfRule>
    <cfRule type="cellIs" dxfId="776" priority="90" operator="greaterThan">
      <formula>0.1</formula>
    </cfRule>
  </conditionalFormatting>
  <conditionalFormatting sqref="H119">
    <cfRule type="cellIs" dxfId="775" priority="70" operator="greaterThan">
      <formula>0.1</formula>
    </cfRule>
    <cfRule type="cellIs" dxfId="774" priority="69" operator="between">
      <formula>0.01</formula>
      <formula>0.1</formula>
    </cfRule>
    <cfRule type="cellIs" dxfId="773" priority="68" operator="equal">
      <formula>""</formula>
    </cfRule>
  </conditionalFormatting>
  <conditionalFormatting sqref="H128">
    <cfRule type="cellIs" dxfId="772" priority="67" operator="greaterThan">
      <formula>0.1</formula>
    </cfRule>
    <cfRule type="cellIs" dxfId="771" priority="61" operator="lessThan">
      <formula>0.01</formula>
    </cfRule>
    <cfRule type="cellIs" dxfId="770" priority="65" operator="equal">
      <formula>""</formula>
    </cfRule>
    <cfRule type="cellIs" dxfId="769" priority="66" operator="between">
      <formula>0.01</formula>
      <formula>0.1</formula>
    </cfRule>
  </conditionalFormatting>
  <conditionalFormatting sqref="H130">
    <cfRule type="cellIs" dxfId="768" priority="75" operator="greaterThan">
      <formula>0.1</formula>
    </cfRule>
    <cfRule type="cellIs" dxfId="767" priority="74" operator="between">
      <formula>0.01</formula>
      <formula>0.1</formula>
    </cfRule>
    <cfRule type="cellIs" dxfId="766" priority="64" operator="equal">
      <formula>""</formula>
    </cfRule>
  </conditionalFormatting>
  <conditionalFormatting sqref="H150">
    <cfRule type="cellIs" dxfId="765" priority="53" operator="equal">
      <formula>""</formula>
    </cfRule>
    <cfRule type="cellIs" dxfId="764" priority="54" operator="between">
      <formula>0.01</formula>
      <formula>0.1</formula>
    </cfRule>
    <cfRule type="cellIs" dxfId="763" priority="55" operator="greaterThan">
      <formula>0.1</formula>
    </cfRule>
  </conditionalFormatting>
  <conditionalFormatting sqref="H159">
    <cfRule type="cellIs" dxfId="762" priority="51" operator="between">
      <formula>0.01</formula>
      <formula>0.1</formula>
    </cfRule>
    <cfRule type="cellIs" dxfId="761" priority="52" operator="greaterThan">
      <formula>0.1</formula>
    </cfRule>
    <cfRule type="cellIs" dxfId="760" priority="46" operator="lessThan">
      <formula>0.01</formula>
    </cfRule>
    <cfRule type="cellIs" dxfId="759" priority="50" operator="equal">
      <formula>""</formula>
    </cfRule>
  </conditionalFormatting>
  <conditionalFormatting sqref="H161">
    <cfRule type="cellIs" dxfId="758" priority="60" operator="greaterThan">
      <formula>0.1</formula>
    </cfRule>
    <cfRule type="cellIs" dxfId="757" priority="59" operator="between">
      <formula>0.01</formula>
      <formula>0.1</formula>
    </cfRule>
    <cfRule type="cellIs" dxfId="756" priority="49" operator="equal">
      <formula>""</formula>
    </cfRule>
  </conditionalFormatting>
  <conditionalFormatting sqref="H181">
    <cfRule type="cellIs" dxfId="755" priority="38" operator="equal">
      <formula>""</formula>
    </cfRule>
    <cfRule type="cellIs" dxfId="754" priority="40" operator="greaterThan">
      <formula>0.1</formula>
    </cfRule>
    <cfRule type="cellIs" dxfId="753" priority="39" operator="between">
      <formula>0.01</formula>
      <formula>0.1</formula>
    </cfRule>
  </conditionalFormatting>
  <conditionalFormatting sqref="H190">
    <cfRule type="cellIs" dxfId="752" priority="31" operator="lessThan">
      <formula>0.01</formula>
    </cfRule>
    <cfRule type="cellIs" dxfId="751" priority="35" operator="equal">
      <formula>""</formula>
    </cfRule>
    <cfRule type="cellIs" dxfId="750" priority="37" operator="greaterThan">
      <formula>0.1</formula>
    </cfRule>
    <cfRule type="cellIs" dxfId="749" priority="36" operator="between">
      <formula>0.01</formula>
      <formula>0.1</formula>
    </cfRule>
  </conditionalFormatting>
  <conditionalFormatting sqref="H192">
    <cfRule type="cellIs" dxfId="748" priority="45" operator="greaterThan">
      <formula>0.1</formula>
    </cfRule>
    <cfRule type="cellIs" dxfId="747" priority="44" operator="between">
      <formula>0.01</formula>
      <formula>0.1</formula>
    </cfRule>
    <cfRule type="cellIs" dxfId="746" priority="34" operator="equal">
      <formula>""</formula>
    </cfRule>
  </conditionalFormatting>
  <conditionalFormatting sqref="H212">
    <cfRule type="cellIs" dxfId="745" priority="23" operator="equal">
      <formula>""</formula>
    </cfRule>
    <cfRule type="cellIs" dxfId="744" priority="24" operator="between">
      <formula>0.01</formula>
      <formula>0.1</formula>
    </cfRule>
    <cfRule type="cellIs" dxfId="743" priority="25" operator="greaterThan">
      <formula>0.1</formula>
    </cfRule>
  </conditionalFormatting>
  <conditionalFormatting sqref="H221">
    <cfRule type="cellIs" dxfId="742" priority="16" operator="lessThan">
      <formula>0.01</formula>
    </cfRule>
    <cfRule type="cellIs" dxfId="741" priority="20" operator="equal">
      <formula>""</formula>
    </cfRule>
    <cfRule type="cellIs" dxfId="740" priority="22" operator="greaterThan">
      <formula>0.1</formula>
    </cfRule>
    <cfRule type="cellIs" dxfId="739" priority="21" operator="between">
      <formula>0.01</formula>
      <formula>0.1</formula>
    </cfRule>
  </conditionalFormatting>
  <conditionalFormatting sqref="H223">
    <cfRule type="cellIs" dxfId="738" priority="30" operator="greaterThan">
      <formula>0.1</formula>
    </cfRule>
    <cfRule type="cellIs" dxfId="737" priority="19" operator="equal">
      <formula>""</formula>
    </cfRule>
    <cfRule type="cellIs" dxfId="736" priority="29" operator="between">
      <formula>0.01</formula>
      <formula>0.1</formula>
    </cfRule>
  </conditionalFormatting>
  <conditionalFormatting sqref="H243">
    <cfRule type="cellIs" dxfId="735" priority="8" operator="equal">
      <formula>""</formula>
    </cfRule>
    <cfRule type="cellIs" dxfId="734" priority="9" operator="between">
      <formula>0.01</formula>
      <formula>0.1</formula>
    </cfRule>
    <cfRule type="cellIs" dxfId="733" priority="10" operator="greaterThan">
      <formula>0.1</formula>
    </cfRule>
  </conditionalFormatting>
  <conditionalFormatting sqref="H252">
    <cfRule type="cellIs" dxfId="732" priority="6" operator="between">
      <formula>0.01</formula>
      <formula>0.1</formula>
    </cfRule>
    <cfRule type="cellIs" dxfId="731" priority="7" operator="greaterThan">
      <formula>0.1</formula>
    </cfRule>
    <cfRule type="cellIs" dxfId="730" priority="5" operator="equal">
      <formula>""</formula>
    </cfRule>
    <cfRule type="cellIs" dxfId="729" priority="1" operator="lessThan">
      <formula>0.01</formula>
    </cfRule>
  </conditionalFormatting>
  <conditionalFormatting sqref="H254">
    <cfRule type="cellIs" dxfId="728" priority="4" operator="equal">
      <formula>""</formula>
    </cfRule>
    <cfRule type="cellIs" dxfId="727" priority="15" operator="greaterThan">
      <formula>0.1</formula>
    </cfRule>
    <cfRule type="cellIs" dxfId="726" priority="14" operator="between">
      <formula>0.01</formula>
      <formula>0.1</formula>
    </cfRule>
  </conditionalFormatting>
  <conditionalFormatting sqref="J12">
    <cfRule type="dataBar" priority="10090">
      <dataBar>
        <cfvo type="num" val="0"/>
        <cfvo type="num" val="1"/>
        <color theme="4"/>
      </dataBar>
      <extLst>
        <ext xmlns:x14="http://schemas.microsoft.com/office/spreadsheetml/2009/9/main" uri="{B025F937-C7B1-47D3-B67F-A62EFF666E3E}">
          <x14:id>{DBDC62C1-E216-42C7-A936-8F33F2DA9299}</x14:id>
        </ext>
      </extLst>
    </cfRule>
  </conditionalFormatting>
  <conditionalFormatting sqref="J13">
    <cfRule type="containsText" dxfId="725" priority="2851" operator="containsText" text="Indtast titel for milepæl f.eks. slutdato">
      <formula>NOT(ISERROR(SEARCH("Indtast titel for milepæl f.eks. slutdato",J13)))</formula>
    </cfRule>
  </conditionalFormatting>
  <conditionalFormatting sqref="J43">
    <cfRule type="dataBar" priority="979">
      <dataBar>
        <cfvo type="num" val="0"/>
        <cfvo type="num" val="1"/>
        <color theme="4"/>
      </dataBar>
      <extLst>
        <ext xmlns:x14="http://schemas.microsoft.com/office/spreadsheetml/2009/9/main" uri="{B025F937-C7B1-47D3-B67F-A62EFF666E3E}">
          <x14:id>{302D79B4-2768-478D-BBDF-84BB9875FC0F}</x14:id>
        </ext>
      </extLst>
    </cfRule>
  </conditionalFormatting>
  <conditionalFormatting sqref="J44">
    <cfRule type="containsText" dxfId="724" priority="970" operator="containsText" text="Indtast titel for milepæl f.eks. slutdato">
      <formula>NOT(ISERROR(SEARCH("Indtast titel for milepæl f.eks. slutdato",J44)))</formula>
    </cfRule>
  </conditionalFormatting>
  <conditionalFormatting sqref="J74">
    <cfRule type="dataBar" priority="967">
      <dataBar>
        <cfvo type="num" val="0"/>
        <cfvo type="num" val="1"/>
        <color theme="4"/>
      </dataBar>
      <extLst>
        <ext xmlns:x14="http://schemas.microsoft.com/office/spreadsheetml/2009/9/main" uri="{B025F937-C7B1-47D3-B67F-A62EFF666E3E}">
          <x14:id>{8833F974-DA7A-4BDC-A0D6-CE51C450D2E8}</x14:id>
        </ext>
      </extLst>
    </cfRule>
  </conditionalFormatting>
  <conditionalFormatting sqref="J75">
    <cfRule type="containsText" dxfId="723" priority="958" operator="containsText" text="Indtast titel for milepæl f.eks. slutdato">
      <formula>NOT(ISERROR(SEARCH("Indtast titel for milepæl f.eks. slutdato",J75)))</formula>
    </cfRule>
  </conditionalFormatting>
  <conditionalFormatting sqref="J105">
    <cfRule type="dataBar" priority="955">
      <dataBar>
        <cfvo type="num" val="0"/>
        <cfvo type="num" val="1"/>
        <color theme="4"/>
      </dataBar>
      <extLst>
        <ext xmlns:x14="http://schemas.microsoft.com/office/spreadsheetml/2009/9/main" uri="{B025F937-C7B1-47D3-B67F-A62EFF666E3E}">
          <x14:id>{237E0487-2A27-489C-AC9A-F6F1A5826FBA}</x14:id>
        </ext>
      </extLst>
    </cfRule>
  </conditionalFormatting>
  <conditionalFormatting sqref="J106">
    <cfRule type="containsText" dxfId="722" priority="946" operator="containsText" text="Indtast titel for milepæl f.eks. slutdato">
      <formula>NOT(ISERROR(SEARCH("Indtast titel for milepæl f.eks. slutdato",J106)))</formula>
    </cfRule>
  </conditionalFormatting>
  <conditionalFormatting sqref="J136">
    <cfRule type="dataBar" priority="943">
      <dataBar>
        <cfvo type="num" val="0"/>
        <cfvo type="num" val="1"/>
        <color theme="4"/>
      </dataBar>
      <extLst>
        <ext xmlns:x14="http://schemas.microsoft.com/office/spreadsheetml/2009/9/main" uri="{B025F937-C7B1-47D3-B67F-A62EFF666E3E}">
          <x14:id>{721E3DE1-149A-4C20-B89C-8A4DEF3E2EB4}</x14:id>
        </ext>
      </extLst>
    </cfRule>
  </conditionalFormatting>
  <conditionalFormatting sqref="J137">
    <cfRule type="containsText" dxfId="721" priority="934" operator="containsText" text="Indtast titel for milepæl f.eks. slutdato">
      <formula>NOT(ISERROR(SEARCH("Indtast titel for milepæl f.eks. slutdato",J137)))</formula>
    </cfRule>
  </conditionalFormatting>
  <conditionalFormatting sqref="J167">
    <cfRule type="dataBar" priority="931">
      <dataBar>
        <cfvo type="num" val="0"/>
        <cfvo type="num" val="1"/>
        <color theme="4"/>
      </dataBar>
      <extLst>
        <ext xmlns:x14="http://schemas.microsoft.com/office/spreadsheetml/2009/9/main" uri="{B025F937-C7B1-47D3-B67F-A62EFF666E3E}">
          <x14:id>{4F8533EA-6D1B-4913-A8E0-2E2824F4750E}</x14:id>
        </ext>
      </extLst>
    </cfRule>
  </conditionalFormatting>
  <conditionalFormatting sqref="J168">
    <cfRule type="containsText" dxfId="720" priority="922" operator="containsText" text="Indtast titel for milepæl f.eks. slutdato">
      <formula>NOT(ISERROR(SEARCH("Indtast titel for milepæl f.eks. slutdato",J168)))</formula>
    </cfRule>
  </conditionalFormatting>
  <conditionalFormatting sqref="J198">
    <cfRule type="dataBar" priority="919">
      <dataBar>
        <cfvo type="num" val="0"/>
        <cfvo type="num" val="1"/>
        <color theme="4"/>
      </dataBar>
      <extLst>
        <ext xmlns:x14="http://schemas.microsoft.com/office/spreadsheetml/2009/9/main" uri="{B025F937-C7B1-47D3-B67F-A62EFF666E3E}">
          <x14:id>{88E9AB91-E22D-4648-9D15-3B060F03E29D}</x14:id>
        </ext>
      </extLst>
    </cfRule>
  </conditionalFormatting>
  <conditionalFormatting sqref="J199">
    <cfRule type="containsText" dxfId="719" priority="910" operator="containsText" text="Indtast titel for milepæl f.eks. slutdato">
      <formula>NOT(ISERROR(SEARCH("Indtast titel for milepæl f.eks. slutdato",J199)))</formula>
    </cfRule>
  </conditionalFormatting>
  <conditionalFormatting sqref="J229">
    <cfRule type="dataBar" priority="907">
      <dataBar>
        <cfvo type="num" val="0"/>
        <cfvo type="num" val="1"/>
        <color theme="4"/>
      </dataBar>
      <extLst>
        <ext xmlns:x14="http://schemas.microsoft.com/office/spreadsheetml/2009/9/main" uri="{B025F937-C7B1-47D3-B67F-A62EFF666E3E}">
          <x14:id>{692C7EB1-4F06-4E45-A96D-98C88C991E94}</x14:id>
        </ext>
      </extLst>
    </cfRule>
  </conditionalFormatting>
  <conditionalFormatting sqref="J230">
    <cfRule type="containsText" dxfId="718" priority="898" operator="containsText" text="Indtast titel for milepæl f.eks. slutdato">
      <formula>NOT(ISERROR(SEARCH("Indtast titel for milepæl f.eks. slutdato",J230)))</formula>
    </cfRule>
  </conditionalFormatting>
  <conditionalFormatting sqref="M26">
    <cfRule type="cellIs" dxfId="717" priority="9553" operator="greaterThan">
      <formula>K26</formula>
    </cfRule>
    <cfRule type="cellIs" dxfId="716" priority="9552" operator="equal">
      <formula>""""""</formula>
    </cfRule>
  </conditionalFormatting>
  <conditionalFormatting sqref="M35">
    <cfRule type="cellIs" dxfId="715" priority="9555" operator="greaterThan">
      <formula>K35</formula>
    </cfRule>
    <cfRule type="cellIs" dxfId="714" priority="9554" operator="equal">
      <formula>""""""</formula>
    </cfRule>
  </conditionalFormatting>
  <conditionalFormatting sqref="M37">
    <cfRule type="cellIs" dxfId="713" priority="9953" operator="greaterThan">
      <formula>K37</formula>
    </cfRule>
  </conditionalFormatting>
  <conditionalFormatting sqref="M57">
    <cfRule type="cellIs" dxfId="712" priority="971" operator="equal">
      <formula>""""""</formula>
    </cfRule>
    <cfRule type="cellIs" dxfId="711" priority="972" operator="greaterThan">
      <formula>K57</formula>
    </cfRule>
  </conditionalFormatting>
  <conditionalFormatting sqref="M66">
    <cfRule type="cellIs" dxfId="710" priority="973" operator="equal">
      <formula>""""""</formula>
    </cfRule>
    <cfRule type="cellIs" dxfId="709" priority="974" operator="greaterThan">
      <formula>K66</formula>
    </cfRule>
  </conditionalFormatting>
  <conditionalFormatting sqref="M68">
    <cfRule type="cellIs" dxfId="708" priority="978" operator="greaterThan">
      <formula>K68</formula>
    </cfRule>
  </conditionalFormatting>
  <conditionalFormatting sqref="M88">
    <cfRule type="cellIs" dxfId="707" priority="960" operator="greaterThan">
      <formula>K88</formula>
    </cfRule>
    <cfRule type="cellIs" dxfId="706" priority="959" operator="equal">
      <formula>""""""</formula>
    </cfRule>
  </conditionalFormatting>
  <conditionalFormatting sqref="M97">
    <cfRule type="cellIs" dxfId="705" priority="961" operator="equal">
      <formula>""""""</formula>
    </cfRule>
    <cfRule type="cellIs" dxfId="704" priority="962" operator="greaterThan">
      <formula>K97</formula>
    </cfRule>
  </conditionalFormatting>
  <conditionalFormatting sqref="M99">
    <cfRule type="cellIs" dxfId="703" priority="966" operator="greaterThan">
      <formula>K99</formula>
    </cfRule>
  </conditionalFormatting>
  <conditionalFormatting sqref="M119">
    <cfRule type="cellIs" dxfId="702" priority="947" operator="equal">
      <formula>""""""</formula>
    </cfRule>
    <cfRule type="cellIs" dxfId="701" priority="948" operator="greaterThan">
      <formula>K119</formula>
    </cfRule>
  </conditionalFormatting>
  <conditionalFormatting sqref="M128">
    <cfRule type="cellIs" dxfId="700" priority="949" operator="equal">
      <formula>""""""</formula>
    </cfRule>
    <cfRule type="cellIs" dxfId="699" priority="950" operator="greaterThan">
      <formula>K128</formula>
    </cfRule>
  </conditionalFormatting>
  <conditionalFormatting sqref="M130">
    <cfRule type="cellIs" dxfId="698" priority="954" operator="greaterThan">
      <formula>K130</formula>
    </cfRule>
  </conditionalFormatting>
  <conditionalFormatting sqref="M150">
    <cfRule type="cellIs" dxfId="697" priority="935" operator="equal">
      <formula>""""""</formula>
    </cfRule>
    <cfRule type="cellIs" dxfId="696" priority="936" operator="greaterThan">
      <formula>K150</formula>
    </cfRule>
  </conditionalFormatting>
  <conditionalFormatting sqref="M159">
    <cfRule type="cellIs" dxfId="695" priority="937" operator="equal">
      <formula>""""""</formula>
    </cfRule>
    <cfRule type="cellIs" dxfId="694" priority="938" operator="greaterThan">
      <formula>K159</formula>
    </cfRule>
  </conditionalFormatting>
  <conditionalFormatting sqref="M161">
    <cfRule type="cellIs" dxfId="693" priority="942" operator="greaterThan">
      <formula>K161</formula>
    </cfRule>
  </conditionalFormatting>
  <conditionalFormatting sqref="M181">
    <cfRule type="cellIs" dxfId="692" priority="924" operator="greaterThan">
      <formula>K181</formula>
    </cfRule>
    <cfRule type="cellIs" dxfId="691" priority="923" operator="equal">
      <formula>""""""</formula>
    </cfRule>
  </conditionalFormatting>
  <conditionalFormatting sqref="M190">
    <cfRule type="cellIs" dxfId="690" priority="926" operator="greaterThan">
      <formula>K190</formula>
    </cfRule>
    <cfRule type="cellIs" dxfId="689" priority="925" operator="equal">
      <formula>""""""</formula>
    </cfRule>
  </conditionalFormatting>
  <conditionalFormatting sqref="M192">
    <cfRule type="cellIs" dxfId="688" priority="930" operator="greaterThan">
      <formula>K192</formula>
    </cfRule>
  </conditionalFormatting>
  <conditionalFormatting sqref="M212">
    <cfRule type="cellIs" dxfId="687" priority="912" operator="greaterThan">
      <formula>K212</formula>
    </cfRule>
    <cfRule type="cellIs" dxfId="686" priority="911" operator="equal">
      <formula>""""""</formula>
    </cfRule>
  </conditionalFormatting>
  <conditionalFormatting sqref="M221">
    <cfRule type="cellIs" dxfId="685" priority="914" operator="greaterThan">
      <formula>K221</formula>
    </cfRule>
    <cfRule type="cellIs" dxfId="684" priority="913" operator="equal">
      <formula>""""""</formula>
    </cfRule>
  </conditionalFormatting>
  <conditionalFormatting sqref="M223">
    <cfRule type="cellIs" dxfId="683" priority="918" operator="greaterThan">
      <formula>K223</formula>
    </cfRule>
  </conditionalFormatting>
  <conditionalFormatting sqref="M243">
    <cfRule type="cellIs" dxfId="682" priority="900" operator="greaterThan">
      <formula>K243</formula>
    </cfRule>
    <cfRule type="cellIs" dxfId="681" priority="899" operator="equal">
      <formula>""""""</formula>
    </cfRule>
  </conditionalFormatting>
  <conditionalFormatting sqref="M252">
    <cfRule type="cellIs" dxfId="680" priority="902" operator="greaterThan">
      <formula>K252</formula>
    </cfRule>
    <cfRule type="cellIs" dxfId="679" priority="901" operator="equal">
      <formula>""""""</formula>
    </cfRule>
  </conditionalFormatting>
  <conditionalFormatting sqref="M254">
    <cfRule type="cellIs" dxfId="678" priority="906" operator="greaterThan">
      <formula>K254</formula>
    </cfRule>
  </conditionalFormatting>
  <conditionalFormatting sqref="O5">
    <cfRule type="cellIs" dxfId="677" priority="3525" operator="greaterThan">
      <formula>0.1</formula>
    </cfRule>
    <cfRule type="cellIs" dxfId="676" priority="3523" operator="equal">
      <formula>""</formula>
    </cfRule>
    <cfRule type="cellIs" dxfId="675" priority="3524" operator="between">
      <formula>0.01</formula>
      <formula>0.1</formula>
    </cfRule>
  </conditionalFormatting>
  <conditionalFormatting sqref="O26">
    <cfRule type="cellIs" dxfId="674" priority="9572" operator="equal">
      <formula>""</formula>
    </cfRule>
  </conditionalFormatting>
  <conditionalFormatting sqref="O35">
    <cfRule type="cellIs" dxfId="673" priority="9571" operator="equal">
      <formula>""</formula>
    </cfRule>
  </conditionalFormatting>
  <conditionalFormatting sqref="O37">
    <cfRule type="cellIs" dxfId="672" priority="9570" operator="equal">
      <formula>""</formula>
    </cfRule>
  </conditionalFormatting>
  <conditionalFormatting sqref="O57 O66 O68">
    <cfRule type="cellIs" dxfId="671" priority="980" operator="between">
      <formula>0.01</formula>
      <formula>0.1</formula>
    </cfRule>
    <cfRule type="cellIs" dxfId="670" priority="981" operator="greaterThan">
      <formula>0.1</formula>
    </cfRule>
  </conditionalFormatting>
  <conditionalFormatting sqref="O57">
    <cfRule type="cellIs" dxfId="669" priority="977" operator="equal">
      <formula>""</formula>
    </cfRule>
  </conditionalFormatting>
  <conditionalFormatting sqref="O66">
    <cfRule type="cellIs" dxfId="668" priority="976" operator="equal">
      <formula>""</formula>
    </cfRule>
  </conditionalFormatting>
  <conditionalFormatting sqref="O68">
    <cfRule type="cellIs" dxfId="667" priority="975" operator="equal">
      <formula>""</formula>
    </cfRule>
  </conditionalFormatting>
  <conditionalFormatting sqref="O88 O97 O99">
    <cfRule type="cellIs" dxfId="666" priority="969" operator="greaterThan">
      <formula>0.1</formula>
    </cfRule>
    <cfRule type="cellIs" dxfId="665" priority="968" operator="between">
      <formula>0.01</formula>
      <formula>0.1</formula>
    </cfRule>
  </conditionalFormatting>
  <conditionalFormatting sqref="O88">
    <cfRule type="cellIs" dxfId="664" priority="965" operator="equal">
      <formula>""</formula>
    </cfRule>
  </conditionalFormatting>
  <conditionalFormatting sqref="O97">
    <cfRule type="cellIs" dxfId="663" priority="964" operator="equal">
      <formula>""</formula>
    </cfRule>
  </conditionalFormatting>
  <conditionalFormatting sqref="O99">
    <cfRule type="cellIs" dxfId="662" priority="963" operator="equal">
      <formula>""</formula>
    </cfRule>
  </conditionalFormatting>
  <conditionalFormatting sqref="O119 O128 O130">
    <cfRule type="cellIs" dxfId="661" priority="956" operator="between">
      <formula>0.01</formula>
      <formula>0.1</formula>
    </cfRule>
    <cfRule type="cellIs" dxfId="660" priority="957" operator="greaterThan">
      <formula>0.1</formula>
    </cfRule>
  </conditionalFormatting>
  <conditionalFormatting sqref="O119">
    <cfRule type="cellIs" dxfId="659" priority="953" operator="equal">
      <formula>""</formula>
    </cfRule>
  </conditionalFormatting>
  <conditionalFormatting sqref="O128">
    <cfRule type="cellIs" dxfId="658" priority="952" operator="equal">
      <formula>""</formula>
    </cfRule>
  </conditionalFormatting>
  <conditionalFormatting sqref="O130">
    <cfRule type="cellIs" dxfId="657" priority="951" operator="equal">
      <formula>""</formula>
    </cfRule>
  </conditionalFormatting>
  <conditionalFormatting sqref="O150 O159 O161">
    <cfRule type="cellIs" dxfId="656" priority="945" operator="greaterThan">
      <formula>0.1</formula>
    </cfRule>
    <cfRule type="cellIs" dxfId="655" priority="944" operator="between">
      <formula>0.01</formula>
      <formula>0.1</formula>
    </cfRule>
  </conditionalFormatting>
  <conditionalFormatting sqref="O150">
    <cfRule type="cellIs" dxfId="654" priority="941" operator="equal">
      <formula>""</formula>
    </cfRule>
  </conditionalFormatting>
  <conditionalFormatting sqref="O159">
    <cfRule type="cellIs" dxfId="653" priority="940" operator="equal">
      <formula>""</formula>
    </cfRule>
  </conditionalFormatting>
  <conditionalFormatting sqref="O161">
    <cfRule type="cellIs" dxfId="652" priority="939" operator="equal">
      <formula>""</formula>
    </cfRule>
  </conditionalFormatting>
  <conditionalFormatting sqref="O181 O190 O192">
    <cfRule type="cellIs" dxfId="651" priority="933" operator="greaterThan">
      <formula>0.1</formula>
    </cfRule>
    <cfRule type="cellIs" dxfId="650" priority="932" operator="between">
      <formula>0.01</formula>
      <formula>0.1</formula>
    </cfRule>
  </conditionalFormatting>
  <conditionalFormatting sqref="O181">
    <cfRule type="cellIs" dxfId="649" priority="929" operator="equal">
      <formula>""</formula>
    </cfRule>
  </conditionalFormatting>
  <conditionalFormatting sqref="O190">
    <cfRule type="cellIs" dxfId="648" priority="928" operator="equal">
      <formula>""</formula>
    </cfRule>
  </conditionalFormatting>
  <conditionalFormatting sqref="O192">
    <cfRule type="cellIs" dxfId="647" priority="927" operator="equal">
      <formula>""</formula>
    </cfRule>
  </conditionalFormatting>
  <conditionalFormatting sqref="O212 O221 O223">
    <cfRule type="cellIs" dxfId="646" priority="921" operator="greaterThan">
      <formula>0.1</formula>
    </cfRule>
    <cfRule type="cellIs" dxfId="645" priority="920" operator="between">
      <formula>0.01</formula>
      <formula>0.1</formula>
    </cfRule>
  </conditionalFormatting>
  <conditionalFormatting sqref="O212">
    <cfRule type="cellIs" dxfId="644" priority="917" operator="equal">
      <formula>""</formula>
    </cfRule>
  </conditionalFormatting>
  <conditionalFormatting sqref="O221">
    <cfRule type="cellIs" dxfId="643" priority="916" operator="equal">
      <formula>""</formula>
    </cfRule>
  </conditionalFormatting>
  <conditionalFormatting sqref="O223">
    <cfRule type="cellIs" dxfId="642" priority="915" operator="equal">
      <formula>""</formula>
    </cfRule>
  </conditionalFormatting>
  <conditionalFormatting sqref="O243 O252 O254">
    <cfRule type="cellIs" dxfId="641" priority="908" operator="between">
      <formula>0.01</formula>
      <formula>0.1</formula>
    </cfRule>
    <cfRule type="cellIs" dxfId="640" priority="909" operator="greaterThan">
      <formula>0.1</formula>
    </cfRule>
  </conditionalFormatting>
  <conditionalFormatting sqref="O243">
    <cfRule type="cellIs" dxfId="639" priority="905" operator="equal">
      <formula>""</formula>
    </cfRule>
  </conditionalFormatting>
  <conditionalFormatting sqref="O252">
    <cfRule type="cellIs" dxfId="638" priority="904" operator="equal">
      <formula>""</formula>
    </cfRule>
  </conditionalFormatting>
  <conditionalFormatting sqref="O254">
    <cfRule type="cellIs" dxfId="637" priority="903" operator="equal">
      <formula>""</formula>
    </cfRule>
  </conditionalFormatting>
  <conditionalFormatting sqref="Q12">
    <cfRule type="dataBar" priority="797">
      <dataBar>
        <cfvo type="num" val="0"/>
        <cfvo type="num" val="1"/>
        <color theme="4"/>
      </dataBar>
      <extLst>
        <ext xmlns:x14="http://schemas.microsoft.com/office/spreadsheetml/2009/9/main" uri="{B025F937-C7B1-47D3-B67F-A62EFF666E3E}">
          <x14:id>{50F6F585-02F5-4B44-9AB0-B4BD207C95B2}</x14:id>
        </ext>
      </extLst>
    </cfRule>
  </conditionalFormatting>
  <conditionalFormatting sqref="Q13">
    <cfRule type="containsText" dxfId="636" priority="785" operator="containsText" text="Indtast titel for milepæl f.eks. slutdato">
      <formula>NOT(ISERROR(SEARCH("Indtast titel for milepæl f.eks. slutdato",Q13)))</formula>
    </cfRule>
  </conditionalFormatting>
  <conditionalFormatting sqref="Q43">
    <cfRule type="dataBar" priority="782">
      <dataBar>
        <cfvo type="num" val="0"/>
        <cfvo type="num" val="1"/>
        <color theme="4"/>
      </dataBar>
      <extLst>
        <ext xmlns:x14="http://schemas.microsoft.com/office/spreadsheetml/2009/9/main" uri="{B025F937-C7B1-47D3-B67F-A62EFF666E3E}">
          <x14:id>{70D859BA-89E7-4800-8E1B-67A6DC805195}</x14:id>
        </ext>
      </extLst>
    </cfRule>
  </conditionalFormatting>
  <conditionalFormatting sqref="Q44">
    <cfRule type="containsText" dxfId="635" priority="773" operator="containsText" text="Indtast titel for milepæl f.eks. slutdato">
      <formula>NOT(ISERROR(SEARCH("Indtast titel for milepæl f.eks. slutdato",Q44)))</formula>
    </cfRule>
  </conditionalFormatting>
  <conditionalFormatting sqref="Q74">
    <cfRule type="dataBar" priority="770">
      <dataBar>
        <cfvo type="num" val="0"/>
        <cfvo type="num" val="1"/>
        <color theme="4"/>
      </dataBar>
      <extLst>
        <ext xmlns:x14="http://schemas.microsoft.com/office/spreadsheetml/2009/9/main" uri="{B025F937-C7B1-47D3-B67F-A62EFF666E3E}">
          <x14:id>{547C79F3-9369-4A81-B469-687FA0CA4B32}</x14:id>
        </ext>
      </extLst>
    </cfRule>
  </conditionalFormatting>
  <conditionalFormatting sqref="Q75">
    <cfRule type="containsText" dxfId="634" priority="761" operator="containsText" text="Indtast titel for milepæl f.eks. slutdato">
      <formula>NOT(ISERROR(SEARCH("Indtast titel for milepæl f.eks. slutdato",Q75)))</formula>
    </cfRule>
  </conditionalFormatting>
  <conditionalFormatting sqref="Q105">
    <cfRule type="dataBar" priority="758">
      <dataBar>
        <cfvo type="num" val="0"/>
        <cfvo type="num" val="1"/>
        <color theme="4"/>
      </dataBar>
      <extLst>
        <ext xmlns:x14="http://schemas.microsoft.com/office/spreadsheetml/2009/9/main" uri="{B025F937-C7B1-47D3-B67F-A62EFF666E3E}">
          <x14:id>{ADD19BCA-E731-4E64-A914-1F5219112D64}</x14:id>
        </ext>
      </extLst>
    </cfRule>
  </conditionalFormatting>
  <conditionalFormatting sqref="Q106">
    <cfRule type="containsText" dxfId="633" priority="749" operator="containsText" text="Indtast titel for milepæl f.eks. slutdato">
      <formula>NOT(ISERROR(SEARCH("Indtast titel for milepæl f.eks. slutdato",Q106)))</formula>
    </cfRule>
  </conditionalFormatting>
  <conditionalFormatting sqref="Q136">
    <cfRule type="dataBar" priority="746">
      <dataBar>
        <cfvo type="num" val="0"/>
        <cfvo type="num" val="1"/>
        <color theme="4"/>
      </dataBar>
      <extLst>
        <ext xmlns:x14="http://schemas.microsoft.com/office/spreadsheetml/2009/9/main" uri="{B025F937-C7B1-47D3-B67F-A62EFF666E3E}">
          <x14:id>{DB0A4849-8DC4-412D-9676-9E1A747597D3}</x14:id>
        </ext>
      </extLst>
    </cfRule>
  </conditionalFormatting>
  <conditionalFormatting sqref="Q137">
    <cfRule type="containsText" dxfId="632" priority="737" operator="containsText" text="Indtast titel for milepæl f.eks. slutdato">
      <formula>NOT(ISERROR(SEARCH("Indtast titel for milepæl f.eks. slutdato",Q137)))</formula>
    </cfRule>
  </conditionalFormatting>
  <conditionalFormatting sqref="Q167">
    <cfRule type="dataBar" priority="734">
      <dataBar>
        <cfvo type="num" val="0"/>
        <cfvo type="num" val="1"/>
        <color theme="4"/>
      </dataBar>
      <extLst>
        <ext xmlns:x14="http://schemas.microsoft.com/office/spreadsheetml/2009/9/main" uri="{B025F937-C7B1-47D3-B67F-A62EFF666E3E}">
          <x14:id>{80DFB61D-0E40-4F84-898E-EDD90D329822}</x14:id>
        </ext>
      </extLst>
    </cfRule>
  </conditionalFormatting>
  <conditionalFormatting sqref="Q168">
    <cfRule type="containsText" dxfId="631" priority="725" operator="containsText" text="Indtast titel for milepæl f.eks. slutdato">
      <formula>NOT(ISERROR(SEARCH("Indtast titel for milepæl f.eks. slutdato",Q168)))</formula>
    </cfRule>
  </conditionalFormatting>
  <conditionalFormatting sqref="Q198">
    <cfRule type="dataBar" priority="722">
      <dataBar>
        <cfvo type="num" val="0"/>
        <cfvo type="num" val="1"/>
        <color theme="4"/>
      </dataBar>
      <extLst>
        <ext xmlns:x14="http://schemas.microsoft.com/office/spreadsheetml/2009/9/main" uri="{B025F937-C7B1-47D3-B67F-A62EFF666E3E}">
          <x14:id>{4D721DA6-1CFC-4088-A040-64E4F18D7E83}</x14:id>
        </ext>
      </extLst>
    </cfRule>
  </conditionalFormatting>
  <conditionalFormatting sqref="Q199">
    <cfRule type="containsText" dxfId="630" priority="713" operator="containsText" text="Indtast titel for milepæl f.eks. slutdato">
      <formula>NOT(ISERROR(SEARCH("Indtast titel for milepæl f.eks. slutdato",Q199)))</formula>
    </cfRule>
  </conditionalFormatting>
  <conditionalFormatting sqref="Q229">
    <cfRule type="dataBar" priority="710">
      <dataBar>
        <cfvo type="num" val="0"/>
        <cfvo type="num" val="1"/>
        <color theme="4"/>
      </dataBar>
      <extLst>
        <ext xmlns:x14="http://schemas.microsoft.com/office/spreadsheetml/2009/9/main" uri="{B025F937-C7B1-47D3-B67F-A62EFF666E3E}">
          <x14:id>{A4A11BDB-8421-43EC-BF17-916601BEDA1E}</x14:id>
        </ext>
      </extLst>
    </cfRule>
  </conditionalFormatting>
  <conditionalFormatting sqref="Q230">
    <cfRule type="containsText" dxfId="629" priority="701" operator="containsText" text="Indtast titel for milepæl f.eks. slutdato">
      <formula>NOT(ISERROR(SEARCH("Indtast titel for milepæl f.eks. slutdato",Q230)))</formula>
    </cfRule>
  </conditionalFormatting>
  <conditionalFormatting sqref="T26">
    <cfRule type="cellIs" dxfId="628" priority="789" operator="equal">
      <formula>""""""</formula>
    </cfRule>
    <cfRule type="cellIs" dxfId="627" priority="790" operator="greaterThan">
      <formula>R26</formula>
    </cfRule>
  </conditionalFormatting>
  <conditionalFormatting sqref="T35">
    <cfRule type="cellIs" dxfId="626" priority="792" operator="greaterThan">
      <formula>R35</formula>
    </cfRule>
    <cfRule type="cellIs" dxfId="625" priority="791" operator="equal">
      <formula>""""""</formula>
    </cfRule>
  </conditionalFormatting>
  <conditionalFormatting sqref="T37">
    <cfRule type="cellIs" dxfId="624" priority="796" operator="greaterThan">
      <formula>R37</formula>
    </cfRule>
  </conditionalFormatting>
  <conditionalFormatting sqref="T57">
    <cfRule type="cellIs" dxfId="623" priority="774" operator="equal">
      <formula>""""""</formula>
    </cfRule>
    <cfRule type="cellIs" dxfId="622" priority="775" operator="greaterThan">
      <formula>R57</formula>
    </cfRule>
  </conditionalFormatting>
  <conditionalFormatting sqref="T66">
    <cfRule type="cellIs" dxfId="621" priority="777" operator="greaterThan">
      <formula>R66</formula>
    </cfRule>
    <cfRule type="cellIs" dxfId="620" priority="776" operator="equal">
      <formula>""""""</formula>
    </cfRule>
  </conditionalFormatting>
  <conditionalFormatting sqref="T68">
    <cfRule type="cellIs" dxfId="619" priority="781" operator="greaterThan">
      <formula>R68</formula>
    </cfRule>
  </conditionalFormatting>
  <conditionalFormatting sqref="T88">
    <cfRule type="cellIs" dxfId="618" priority="763" operator="greaterThan">
      <formula>R88</formula>
    </cfRule>
    <cfRule type="cellIs" dxfId="617" priority="762" operator="equal">
      <formula>""""""</formula>
    </cfRule>
  </conditionalFormatting>
  <conditionalFormatting sqref="T97">
    <cfRule type="cellIs" dxfId="616" priority="764" operator="equal">
      <formula>""""""</formula>
    </cfRule>
    <cfRule type="cellIs" dxfId="615" priority="765" operator="greaterThan">
      <formula>R97</formula>
    </cfRule>
  </conditionalFormatting>
  <conditionalFormatting sqref="T99">
    <cfRule type="cellIs" dxfId="614" priority="769" operator="greaterThan">
      <formula>R99</formula>
    </cfRule>
  </conditionalFormatting>
  <conditionalFormatting sqref="T119">
    <cfRule type="cellIs" dxfId="613" priority="750" operator="equal">
      <formula>""""""</formula>
    </cfRule>
    <cfRule type="cellIs" dxfId="612" priority="751" operator="greaterThan">
      <formula>R119</formula>
    </cfRule>
  </conditionalFormatting>
  <conditionalFormatting sqref="T128">
    <cfRule type="cellIs" dxfId="611" priority="752" operator="equal">
      <formula>""""""</formula>
    </cfRule>
    <cfRule type="cellIs" dxfId="610" priority="753" operator="greaterThan">
      <formula>R128</formula>
    </cfRule>
  </conditionalFormatting>
  <conditionalFormatting sqref="T130">
    <cfRule type="cellIs" dxfId="609" priority="757" operator="greaterThan">
      <formula>R130</formula>
    </cfRule>
  </conditionalFormatting>
  <conditionalFormatting sqref="T150">
    <cfRule type="cellIs" dxfId="608" priority="738" operator="equal">
      <formula>""""""</formula>
    </cfRule>
    <cfRule type="cellIs" dxfId="607" priority="739" operator="greaterThan">
      <formula>R150</formula>
    </cfRule>
  </conditionalFormatting>
  <conditionalFormatting sqref="T159">
    <cfRule type="cellIs" dxfId="606" priority="740" operator="equal">
      <formula>""""""</formula>
    </cfRule>
    <cfRule type="cellIs" dxfId="605" priority="741" operator="greaterThan">
      <formula>R159</formula>
    </cfRule>
  </conditionalFormatting>
  <conditionalFormatting sqref="T161">
    <cfRule type="cellIs" dxfId="604" priority="745" operator="greaterThan">
      <formula>R161</formula>
    </cfRule>
  </conditionalFormatting>
  <conditionalFormatting sqref="T181">
    <cfRule type="cellIs" dxfId="603" priority="727" operator="greaterThan">
      <formula>R181</formula>
    </cfRule>
    <cfRule type="cellIs" dxfId="602" priority="726" operator="equal">
      <formula>""""""</formula>
    </cfRule>
  </conditionalFormatting>
  <conditionalFormatting sqref="T190">
    <cfRule type="cellIs" dxfId="601" priority="728" operator="equal">
      <formula>""""""</formula>
    </cfRule>
    <cfRule type="cellIs" dxfId="600" priority="729" operator="greaterThan">
      <formula>R190</formula>
    </cfRule>
  </conditionalFormatting>
  <conditionalFormatting sqref="T192">
    <cfRule type="cellIs" dxfId="599" priority="733" operator="greaterThan">
      <formula>R192</formula>
    </cfRule>
  </conditionalFormatting>
  <conditionalFormatting sqref="T212">
    <cfRule type="cellIs" dxfId="598" priority="715" operator="greaterThan">
      <formula>R212</formula>
    </cfRule>
    <cfRule type="cellIs" dxfId="597" priority="714" operator="equal">
      <formula>""""""</formula>
    </cfRule>
  </conditionalFormatting>
  <conditionalFormatting sqref="T221">
    <cfRule type="cellIs" dxfId="596" priority="717" operator="greaterThan">
      <formula>R221</formula>
    </cfRule>
    <cfRule type="cellIs" dxfId="595" priority="716" operator="equal">
      <formula>""""""</formula>
    </cfRule>
  </conditionalFormatting>
  <conditionalFormatting sqref="T223">
    <cfRule type="cellIs" dxfId="594" priority="721" operator="greaterThan">
      <formula>R223</formula>
    </cfRule>
  </conditionalFormatting>
  <conditionalFormatting sqref="T243">
    <cfRule type="cellIs" dxfId="593" priority="703" operator="greaterThan">
      <formula>R243</formula>
    </cfRule>
    <cfRule type="cellIs" dxfId="592" priority="702" operator="equal">
      <formula>""""""</formula>
    </cfRule>
  </conditionalFormatting>
  <conditionalFormatting sqref="T252">
    <cfRule type="cellIs" dxfId="591" priority="705" operator="greaterThan">
      <formula>R252</formula>
    </cfRule>
    <cfRule type="cellIs" dxfId="590" priority="704" operator="equal">
      <formula>""""""</formula>
    </cfRule>
  </conditionalFormatting>
  <conditionalFormatting sqref="T254">
    <cfRule type="cellIs" dxfId="589" priority="709" operator="greaterThan">
      <formula>R254</formula>
    </cfRule>
  </conditionalFormatting>
  <conditionalFormatting sqref="V5">
    <cfRule type="cellIs" dxfId="588" priority="788" operator="greaterThan">
      <formula>0.1</formula>
    </cfRule>
    <cfRule type="cellIs" dxfId="587" priority="786" operator="equal">
      <formula>""</formula>
    </cfRule>
    <cfRule type="cellIs" dxfId="586" priority="787" operator="between">
      <formula>0.01</formula>
      <formula>0.1</formula>
    </cfRule>
  </conditionalFormatting>
  <conditionalFormatting sqref="V26 V35 V37">
    <cfRule type="cellIs" dxfId="585" priority="798" operator="between">
      <formula>0.01</formula>
      <formula>0.1</formula>
    </cfRule>
    <cfRule type="cellIs" dxfId="584" priority="799" operator="greaterThan">
      <formula>0.1</formula>
    </cfRule>
  </conditionalFormatting>
  <conditionalFormatting sqref="V26">
    <cfRule type="cellIs" dxfId="583" priority="795" operator="equal">
      <formula>""</formula>
    </cfRule>
  </conditionalFormatting>
  <conditionalFormatting sqref="V35">
    <cfRule type="cellIs" dxfId="582" priority="794" operator="equal">
      <formula>""</formula>
    </cfRule>
  </conditionalFormatting>
  <conditionalFormatting sqref="V37">
    <cfRule type="cellIs" dxfId="581" priority="793" operator="equal">
      <formula>""</formula>
    </cfRule>
  </conditionalFormatting>
  <conditionalFormatting sqref="V57 V66 V68">
    <cfRule type="cellIs" dxfId="580" priority="783" operator="between">
      <formula>0.01</formula>
      <formula>0.1</formula>
    </cfRule>
    <cfRule type="cellIs" dxfId="579" priority="784" operator="greaterThan">
      <formula>0.1</formula>
    </cfRule>
  </conditionalFormatting>
  <conditionalFormatting sqref="V57">
    <cfRule type="cellIs" dxfId="578" priority="780" operator="equal">
      <formula>""</formula>
    </cfRule>
  </conditionalFormatting>
  <conditionalFormatting sqref="V66">
    <cfRule type="cellIs" dxfId="577" priority="779" operator="equal">
      <formula>""</formula>
    </cfRule>
  </conditionalFormatting>
  <conditionalFormatting sqref="V68">
    <cfRule type="cellIs" dxfId="576" priority="778" operator="equal">
      <formula>""</formula>
    </cfRule>
  </conditionalFormatting>
  <conditionalFormatting sqref="V88 V97 V99">
    <cfRule type="cellIs" dxfId="575" priority="771" operator="between">
      <formula>0.01</formula>
      <formula>0.1</formula>
    </cfRule>
    <cfRule type="cellIs" dxfId="574" priority="772" operator="greaterThan">
      <formula>0.1</formula>
    </cfRule>
  </conditionalFormatting>
  <conditionalFormatting sqref="V88">
    <cfRule type="cellIs" dxfId="573" priority="768" operator="equal">
      <formula>""</formula>
    </cfRule>
  </conditionalFormatting>
  <conditionalFormatting sqref="V97">
    <cfRule type="cellIs" dxfId="572" priority="767" operator="equal">
      <formula>""</formula>
    </cfRule>
  </conditionalFormatting>
  <conditionalFormatting sqref="V99">
    <cfRule type="cellIs" dxfId="571" priority="766" operator="equal">
      <formula>""</formula>
    </cfRule>
  </conditionalFormatting>
  <conditionalFormatting sqref="V119 V128 V130">
    <cfRule type="cellIs" dxfId="570" priority="760" operator="greaterThan">
      <formula>0.1</formula>
    </cfRule>
    <cfRule type="cellIs" dxfId="569" priority="759" operator="between">
      <formula>0.01</formula>
      <formula>0.1</formula>
    </cfRule>
  </conditionalFormatting>
  <conditionalFormatting sqref="V119">
    <cfRule type="cellIs" dxfId="568" priority="756" operator="equal">
      <formula>""</formula>
    </cfRule>
  </conditionalFormatting>
  <conditionalFormatting sqref="V128">
    <cfRule type="cellIs" dxfId="567" priority="755" operator="equal">
      <formula>""</formula>
    </cfRule>
  </conditionalFormatting>
  <conditionalFormatting sqref="V130">
    <cfRule type="cellIs" dxfId="566" priority="754" operator="equal">
      <formula>""</formula>
    </cfRule>
  </conditionalFormatting>
  <conditionalFormatting sqref="V150 V159 V161">
    <cfRule type="cellIs" dxfId="565" priority="748" operator="greaterThan">
      <formula>0.1</formula>
    </cfRule>
    <cfRule type="cellIs" dxfId="564" priority="747" operator="between">
      <formula>0.01</formula>
      <formula>0.1</formula>
    </cfRule>
  </conditionalFormatting>
  <conditionalFormatting sqref="V150">
    <cfRule type="cellIs" dxfId="563" priority="744" operator="equal">
      <formula>""</formula>
    </cfRule>
  </conditionalFormatting>
  <conditionalFormatting sqref="V159">
    <cfRule type="cellIs" dxfId="562" priority="743" operator="equal">
      <formula>""</formula>
    </cfRule>
  </conditionalFormatting>
  <conditionalFormatting sqref="V161">
    <cfRule type="cellIs" dxfId="561" priority="742" operator="equal">
      <formula>""</formula>
    </cfRule>
  </conditionalFormatting>
  <conditionalFormatting sqref="V181 V190 V192">
    <cfRule type="cellIs" dxfId="560" priority="736" operator="greaterThan">
      <formula>0.1</formula>
    </cfRule>
    <cfRule type="cellIs" dxfId="559" priority="735" operator="between">
      <formula>0.01</formula>
      <formula>0.1</formula>
    </cfRule>
  </conditionalFormatting>
  <conditionalFormatting sqref="V181">
    <cfRule type="cellIs" dxfId="558" priority="732" operator="equal">
      <formula>""</formula>
    </cfRule>
  </conditionalFormatting>
  <conditionalFormatting sqref="V190">
    <cfRule type="cellIs" dxfId="557" priority="731" operator="equal">
      <formula>""</formula>
    </cfRule>
  </conditionalFormatting>
  <conditionalFormatting sqref="V192">
    <cfRule type="cellIs" dxfId="556" priority="730" operator="equal">
      <formula>""</formula>
    </cfRule>
  </conditionalFormatting>
  <conditionalFormatting sqref="V212 V221 V223">
    <cfRule type="cellIs" dxfId="555" priority="723" operator="between">
      <formula>0.01</formula>
      <formula>0.1</formula>
    </cfRule>
    <cfRule type="cellIs" dxfId="554" priority="724" operator="greaterThan">
      <formula>0.1</formula>
    </cfRule>
  </conditionalFormatting>
  <conditionalFormatting sqref="V212">
    <cfRule type="cellIs" dxfId="553" priority="720" operator="equal">
      <formula>""</formula>
    </cfRule>
  </conditionalFormatting>
  <conditionalFormatting sqref="V221">
    <cfRule type="cellIs" dxfId="552" priority="719" operator="equal">
      <formula>""</formula>
    </cfRule>
  </conditionalFormatting>
  <conditionalFormatting sqref="V223">
    <cfRule type="cellIs" dxfId="551" priority="718" operator="equal">
      <formula>""</formula>
    </cfRule>
  </conditionalFormatting>
  <conditionalFormatting sqref="V243 V252 V254">
    <cfRule type="cellIs" dxfId="550" priority="712" operator="greaterThan">
      <formula>0.1</formula>
    </cfRule>
    <cfRule type="cellIs" dxfId="549" priority="711" operator="between">
      <formula>0.01</formula>
      <formula>0.1</formula>
    </cfRule>
  </conditionalFormatting>
  <conditionalFormatting sqref="V243">
    <cfRule type="cellIs" dxfId="548" priority="708" operator="equal">
      <formula>""</formula>
    </cfRule>
  </conditionalFormatting>
  <conditionalFormatting sqref="V252">
    <cfRule type="cellIs" dxfId="547" priority="707" operator="equal">
      <formula>""</formula>
    </cfRule>
  </conditionalFormatting>
  <conditionalFormatting sqref="V254">
    <cfRule type="cellIs" dxfId="546" priority="706" operator="equal">
      <formula>""</formula>
    </cfRule>
  </conditionalFormatting>
  <conditionalFormatting sqref="X12">
    <cfRule type="dataBar" priority="698">
      <dataBar>
        <cfvo type="num" val="0"/>
        <cfvo type="num" val="1"/>
        <color theme="4"/>
      </dataBar>
      <extLst>
        <ext xmlns:x14="http://schemas.microsoft.com/office/spreadsheetml/2009/9/main" uri="{B025F937-C7B1-47D3-B67F-A62EFF666E3E}">
          <x14:id>{1BC8804F-75B8-439F-8EA9-471B73992F1C}</x14:id>
        </ext>
      </extLst>
    </cfRule>
  </conditionalFormatting>
  <conditionalFormatting sqref="X13">
    <cfRule type="containsText" dxfId="545" priority="686" operator="containsText" text="Indtast titel for milepæl f.eks. slutdato">
      <formula>NOT(ISERROR(SEARCH("Indtast titel for milepæl f.eks. slutdato",X13)))</formula>
    </cfRule>
  </conditionalFormatting>
  <conditionalFormatting sqref="X43">
    <cfRule type="dataBar" priority="683">
      <dataBar>
        <cfvo type="num" val="0"/>
        <cfvo type="num" val="1"/>
        <color theme="4"/>
      </dataBar>
      <extLst>
        <ext xmlns:x14="http://schemas.microsoft.com/office/spreadsheetml/2009/9/main" uri="{B025F937-C7B1-47D3-B67F-A62EFF666E3E}">
          <x14:id>{A8B7228D-2A37-42FA-B19A-72EEF1FB0E8A}</x14:id>
        </ext>
      </extLst>
    </cfRule>
  </conditionalFormatting>
  <conditionalFormatting sqref="X44">
    <cfRule type="containsText" dxfId="544" priority="674" operator="containsText" text="Indtast titel for milepæl f.eks. slutdato">
      <formula>NOT(ISERROR(SEARCH("Indtast titel for milepæl f.eks. slutdato",X44)))</formula>
    </cfRule>
  </conditionalFormatting>
  <conditionalFormatting sqref="X74">
    <cfRule type="dataBar" priority="671">
      <dataBar>
        <cfvo type="num" val="0"/>
        <cfvo type="num" val="1"/>
        <color theme="4"/>
      </dataBar>
      <extLst>
        <ext xmlns:x14="http://schemas.microsoft.com/office/spreadsheetml/2009/9/main" uri="{B025F937-C7B1-47D3-B67F-A62EFF666E3E}">
          <x14:id>{24D74D72-4680-4166-8E8A-CCFD1BBC4590}</x14:id>
        </ext>
      </extLst>
    </cfRule>
  </conditionalFormatting>
  <conditionalFormatting sqref="X75">
    <cfRule type="containsText" dxfId="543" priority="662" operator="containsText" text="Indtast titel for milepæl f.eks. slutdato">
      <formula>NOT(ISERROR(SEARCH("Indtast titel for milepæl f.eks. slutdato",X75)))</formula>
    </cfRule>
  </conditionalFormatting>
  <conditionalFormatting sqref="X105">
    <cfRule type="dataBar" priority="659">
      <dataBar>
        <cfvo type="num" val="0"/>
        <cfvo type="num" val="1"/>
        <color theme="4"/>
      </dataBar>
      <extLst>
        <ext xmlns:x14="http://schemas.microsoft.com/office/spreadsheetml/2009/9/main" uri="{B025F937-C7B1-47D3-B67F-A62EFF666E3E}">
          <x14:id>{3AFA05B2-4C8B-4151-8CE2-FCB8713B181E}</x14:id>
        </ext>
      </extLst>
    </cfRule>
  </conditionalFormatting>
  <conditionalFormatting sqref="X106">
    <cfRule type="containsText" dxfId="542" priority="650" operator="containsText" text="Indtast titel for milepæl f.eks. slutdato">
      <formula>NOT(ISERROR(SEARCH("Indtast titel for milepæl f.eks. slutdato",X106)))</formula>
    </cfRule>
  </conditionalFormatting>
  <conditionalFormatting sqref="X136">
    <cfRule type="dataBar" priority="647">
      <dataBar>
        <cfvo type="num" val="0"/>
        <cfvo type="num" val="1"/>
        <color theme="4"/>
      </dataBar>
      <extLst>
        <ext xmlns:x14="http://schemas.microsoft.com/office/spreadsheetml/2009/9/main" uri="{B025F937-C7B1-47D3-B67F-A62EFF666E3E}">
          <x14:id>{62D96CFE-CD8B-47AD-A3A9-1F1CABA70E13}</x14:id>
        </ext>
      </extLst>
    </cfRule>
  </conditionalFormatting>
  <conditionalFormatting sqref="X137">
    <cfRule type="containsText" dxfId="541" priority="638" operator="containsText" text="Indtast titel for milepæl f.eks. slutdato">
      <formula>NOT(ISERROR(SEARCH("Indtast titel for milepæl f.eks. slutdato",X137)))</formula>
    </cfRule>
  </conditionalFormatting>
  <conditionalFormatting sqref="X167">
    <cfRule type="dataBar" priority="635">
      <dataBar>
        <cfvo type="num" val="0"/>
        <cfvo type="num" val="1"/>
        <color theme="4"/>
      </dataBar>
      <extLst>
        <ext xmlns:x14="http://schemas.microsoft.com/office/spreadsheetml/2009/9/main" uri="{B025F937-C7B1-47D3-B67F-A62EFF666E3E}">
          <x14:id>{1E273010-21B9-4D6A-9403-77C78A17CE97}</x14:id>
        </ext>
      </extLst>
    </cfRule>
  </conditionalFormatting>
  <conditionalFormatting sqref="X168">
    <cfRule type="containsText" dxfId="540" priority="626" operator="containsText" text="Indtast titel for milepæl f.eks. slutdato">
      <formula>NOT(ISERROR(SEARCH("Indtast titel for milepæl f.eks. slutdato",X168)))</formula>
    </cfRule>
  </conditionalFormatting>
  <conditionalFormatting sqref="X198">
    <cfRule type="dataBar" priority="623">
      <dataBar>
        <cfvo type="num" val="0"/>
        <cfvo type="num" val="1"/>
        <color theme="4"/>
      </dataBar>
      <extLst>
        <ext xmlns:x14="http://schemas.microsoft.com/office/spreadsheetml/2009/9/main" uri="{B025F937-C7B1-47D3-B67F-A62EFF666E3E}">
          <x14:id>{9D3C8600-908B-44FD-83E1-7E5CB5CFAA1D}</x14:id>
        </ext>
      </extLst>
    </cfRule>
  </conditionalFormatting>
  <conditionalFormatting sqref="X199">
    <cfRule type="containsText" dxfId="539" priority="614" operator="containsText" text="Indtast titel for milepæl f.eks. slutdato">
      <formula>NOT(ISERROR(SEARCH("Indtast titel for milepæl f.eks. slutdato",X199)))</formula>
    </cfRule>
  </conditionalFormatting>
  <conditionalFormatting sqref="X229">
    <cfRule type="dataBar" priority="611">
      <dataBar>
        <cfvo type="num" val="0"/>
        <cfvo type="num" val="1"/>
        <color theme="4"/>
      </dataBar>
      <extLst>
        <ext xmlns:x14="http://schemas.microsoft.com/office/spreadsheetml/2009/9/main" uri="{B025F937-C7B1-47D3-B67F-A62EFF666E3E}">
          <x14:id>{8FB74FDB-8670-497B-BC90-1084B311DB57}</x14:id>
        </ext>
      </extLst>
    </cfRule>
  </conditionalFormatting>
  <conditionalFormatting sqref="X230">
    <cfRule type="containsText" dxfId="538" priority="602" operator="containsText" text="Indtast titel for milepæl f.eks. slutdato">
      <formula>NOT(ISERROR(SEARCH("Indtast titel for milepæl f.eks. slutdato",X230)))</formula>
    </cfRule>
  </conditionalFormatting>
  <conditionalFormatting sqref="AA26">
    <cfRule type="cellIs" dxfId="537" priority="690" operator="equal">
      <formula>""""""</formula>
    </cfRule>
    <cfRule type="cellIs" dxfId="536" priority="691" operator="greaterThan">
      <formula>Y26</formula>
    </cfRule>
  </conditionalFormatting>
  <conditionalFormatting sqref="AA35">
    <cfRule type="cellIs" dxfId="535" priority="693" operator="greaterThan">
      <formula>Y35</formula>
    </cfRule>
    <cfRule type="cellIs" dxfId="534" priority="692" operator="equal">
      <formula>""""""</formula>
    </cfRule>
  </conditionalFormatting>
  <conditionalFormatting sqref="AA37">
    <cfRule type="cellIs" dxfId="533" priority="697" operator="greaterThan">
      <formula>Y37</formula>
    </cfRule>
  </conditionalFormatting>
  <conditionalFormatting sqref="AA57">
    <cfRule type="cellIs" dxfId="532" priority="676" operator="greaterThan">
      <formula>Y57</formula>
    </cfRule>
    <cfRule type="cellIs" dxfId="531" priority="675" operator="equal">
      <formula>""""""</formula>
    </cfRule>
  </conditionalFormatting>
  <conditionalFormatting sqref="AA66">
    <cfRule type="cellIs" dxfId="530" priority="678" operator="greaterThan">
      <formula>Y66</formula>
    </cfRule>
    <cfRule type="cellIs" dxfId="529" priority="677" operator="equal">
      <formula>""""""</formula>
    </cfRule>
  </conditionalFormatting>
  <conditionalFormatting sqref="AA68">
    <cfRule type="cellIs" dxfId="528" priority="682" operator="greaterThan">
      <formula>Y68</formula>
    </cfRule>
  </conditionalFormatting>
  <conditionalFormatting sqref="AA88">
    <cfRule type="cellIs" dxfId="527" priority="663" operator="equal">
      <formula>""""""</formula>
    </cfRule>
    <cfRule type="cellIs" dxfId="526" priority="664" operator="greaterThan">
      <formula>Y88</formula>
    </cfRule>
  </conditionalFormatting>
  <conditionalFormatting sqref="AA97">
    <cfRule type="cellIs" dxfId="525" priority="665" operator="equal">
      <formula>""""""</formula>
    </cfRule>
    <cfRule type="cellIs" dxfId="524" priority="666" operator="greaterThan">
      <formula>Y97</formula>
    </cfRule>
  </conditionalFormatting>
  <conditionalFormatting sqref="AA99">
    <cfRule type="cellIs" dxfId="523" priority="670" operator="greaterThan">
      <formula>Y99</formula>
    </cfRule>
  </conditionalFormatting>
  <conditionalFormatting sqref="AA119">
    <cfRule type="cellIs" dxfId="522" priority="652" operator="greaterThan">
      <formula>Y119</formula>
    </cfRule>
    <cfRule type="cellIs" dxfId="521" priority="651" operator="equal">
      <formula>""""""</formula>
    </cfRule>
  </conditionalFormatting>
  <conditionalFormatting sqref="AA128">
    <cfRule type="cellIs" dxfId="520" priority="653" operator="equal">
      <formula>""""""</formula>
    </cfRule>
    <cfRule type="cellIs" dxfId="519" priority="654" operator="greaterThan">
      <formula>Y128</formula>
    </cfRule>
  </conditionalFormatting>
  <conditionalFormatting sqref="AA130">
    <cfRule type="cellIs" dxfId="518" priority="658" operator="greaterThan">
      <formula>Y130</formula>
    </cfRule>
  </conditionalFormatting>
  <conditionalFormatting sqref="AA150">
    <cfRule type="cellIs" dxfId="517" priority="639" operator="equal">
      <formula>""""""</formula>
    </cfRule>
    <cfRule type="cellIs" dxfId="516" priority="640" operator="greaterThan">
      <formula>Y150</formula>
    </cfRule>
  </conditionalFormatting>
  <conditionalFormatting sqref="AA159">
    <cfRule type="cellIs" dxfId="515" priority="641" operator="equal">
      <formula>""""""</formula>
    </cfRule>
    <cfRule type="cellIs" dxfId="514" priority="642" operator="greaterThan">
      <formula>Y159</formula>
    </cfRule>
  </conditionalFormatting>
  <conditionalFormatting sqref="AA161">
    <cfRule type="cellIs" dxfId="513" priority="646" operator="greaterThan">
      <formula>Y161</formula>
    </cfRule>
  </conditionalFormatting>
  <conditionalFormatting sqref="AA181">
    <cfRule type="cellIs" dxfId="512" priority="627" operator="equal">
      <formula>""""""</formula>
    </cfRule>
    <cfRule type="cellIs" dxfId="511" priority="628" operator="greaterThan">
      <formula>Y181</formula>
    </cfRule>
  </conditionalFormatting>
  <conditionalFormatting sqref="AA190">
    <cfRule type="cellIs" dxfId="510" priority="630" operator="greaterThan">
      <formula>Y190</formula>
    </cfRule>
    <cfRule type="cellIs" dxfId="509" priority="629" operator="equal">
      <formula>""""""</formula>
    </cfRule>
  </conditionalFormatting>
  <conditionalFormatting sqref="AA192">
    <cfRule type="cellIs" dxfId="508" priority="634" operator="greaterThan">
      <formula>Y192</formula>
    </cfRule>
  </conditionalFormatting>
  <conditionalFormatting sqref="AA212">
    <cfRule type="cellIs" dxfId="507" priority="615" operator="equal">
      <formula>""""""</formula>
    </cfRule>
    <cfRule type="cellIs" dxfId="506" priority="616" operator="greaterThan">
      <formula>Y212</formula>
    </cfRule>
  </conditionalFormatting>
  <conditionalFormatting sqref="AA221">
    <cfRule type="cellIs" dxfId="505" priority="617" operator="equal">
      <formula>""""""</formula>
    </cfRule>
    <cfRule type="cellIs" dxfId="504" priority="618" operator="greaterThan">
      <formula>Y221</formula>
    </cfRule>
  </conditionalFormatting>
  <conditionalFormatting sqref="AA223">
    <cfRule type="cellIs" dxfId="503" priority="622" operator="greaterThan">
      <formula>Y223</formula>
    </cfRule>
  </conditionalFormatting>
  <conditionalFormatting sqref="AA243">
    <cfRule type="cellIs" dxfId="502" priority="604" operator="greaterThan">
      <formula>Y243</formula>
    </cfRule>
    <cfRule type="cellIs" dxfId="501" priority="603" operator="equal">
      <formula>""""""</formula>
    </cfRule>
  </conditionalFormatting>
  <conditionalFormatting sqref="AA252">
    <cfRule type="cellIs" dxfId="500" priority="606" operator="greaterThan">
      <formula>Y252</formula>
    </cfRule>
    <cfRule type="cellIs" dxfId="499" priority="605" operator="equal">
      <formula>""""""</formula>
    </cfRule>
  </conditionalFormatting>
  <conditionalFormatting sqref="AA254">
    <cfRule type="cellIs" dxfId="498" priority="610" operator="greaterThan">
      <formula>Y254</formula>
    </cfRule>
  </conditionalFormatting>
  <conditionalFormatting sqref="AC5">
    <cfRule type="cellIs" dxfId="497" priority="689" operator="greaterThan">
      <formula>0.1</formula>
    </cfRule>
    <cfRule type="cellIs" dxfId="496" priority="688" operator="between">
      <formula>0.01</formula>
      <formula>0.1</formula>
    </cfRule>
    <cfRule type="cellIs" dxfId="495" priority="687" operator="equal">
      <formula>""</formula>
    </cfRule>
  </conditionalFormatting>
  <conditionalFormatting sqref="AC26 AC35 AC37">
    <cfRule type="cellIs" dxfId="494" priority="700" operator="greaterThan">
      <formula>0.1</formula>
    </cfRule>
    <cfRule type="cellIs" dxfId="493" priority="699" operator="between">
      <formula>0.01</formula>
      <formula>0.1</formula>
    </cfRule>
  </conditionalFormatting>
  <conditionalFormatting sqref="AC26">
    <cfRule type="cellIs" dxfId="492" priority="696" operator="equal">
      <formula>""</formula>
    </cfRule>
  </conditionalFormatting>
  <conditionalFormatting sqref="AC35">
    <cfRule type="cellIs" dxfId="491" priority="695" operator="equal">
      <formula>""</formula>
    </cfRule>
  </conditionalFormatting>
  <conditionalFormatting sqref="AC37">
    <cfRule type="cellIs" dxfId="490" priority="694" operator="equal">
      <formula>""</formula>
    </cfRule>
  </conditionalFormatting>
  <conditionalFormatting sqref="AC57 AC66 AC68">
    <cfRule type="cellIs" dxfId="489" priority="685" operator="greaterThan">
      <formula>0.1</formula>
    </cfRule>
    <cfRule type="cellIs" dxfId="488" priority="684" operator="between">
      <formula>0.01</formula>
      <formula>0.1</formula>
    </cfRule>
  </conditionalFormatting>
  <conditionalFormatting sqref="AC57">
    <cfRule type="cellIs" dxfId="487" priority="681" operator="equal">
      <formula>""</formula>
    </cfRule>
  </conditionalFormatting>
  <conditionalFormatting sqref="AC66">
    <cfRule type="cellIs" dxfId="486" priority="680" operator="equal">
      <formula>""</formula>
    </cfRule>
  </conditionalFormatting>
  <conditionalFormatting sqref="AC68">
    <cfRule type="cellIs" dxfId="485" priority="679" operator="equal">
      <formula>""</formula>
    </cfRule>
  </conditionalFormatting>
  <conditionalFormatting sqref="AC88 AC97 AC99">
    <cfRule type="cellIs" dxfId="484" priority="673" operator="greaterThan">
      <formula>0.1</formula>
    </cfRule>
    <cfRule type="cellIs" dxfId="483" priority="672" operator="between">
      <formula>0.01</formula>
      <formula>0.1</formula>
    </cfRule>
  </conditionalFormatting>
  <conditionalFormatting sqref="AC88">
    <cfRule type="cellIs" dxfId="482" priority="669" operator="equal">
      <formula>""</formula>
    </cfRule>
  </conditionalFormatting>
  <conditionalFormatting sqref="AC97">
    <cfRule type="cellIs" dxfId="481" priority="668" operator="equal">
      <formula>""</formula>
    </cfRule>
  </conditionalFormatting>
  <conditionalFormatting sqref="AC99">
    <cfRule type="cellIs" dxfId="480" priority="667" operator="equal">
      <formula>""</formula>
    </cfRule>
  </conditionalFormatting>
  <conditionalFormatting sqref="AC119 AC128 AC130">
    <cfRule type="cellIs" dxfId="479" priority="661" operator="greaterThan">
      <formula>0.1</formula>
    </cfRule>
    <cfRule type="cellIs" dxfId="478" priority="660" operator="between">
      <formula>0.01</formula>
      <formula>0.1</formula>
    </cfRule>
  </conditionalFormatting>
  <conditionalFormatting sqref="AC119">
    <cfRule type="cellIs" dxfId="477" priority="657" operator="equal">
      <formula>""</formula>
    </cfRule>
  </conditionalFormatting>
  <conditionalFormatting sqref="AC128">
    <cfRule type="cellIs" dxfId="476" priority="656" operator="equal">
      <formula>""</formula>
    </cfRule>
  </conditionalFormatting>
  <conditionalFormatting sqref="AC130">
    <cfRule type="cellIs" dxfId="475" priority="655" operator="equal">
      <formula>""</formula>
    </cfRule>
  </conditionalFormatting>
  <conditionalFormatting sqref="AC150 AC159 AC161">
    <cfRule type="cellIs" dxfId="474" priority="648" operator="between">
      <formula>0.01</formula>
      <formula>0.1</formula>
    </cfRule>
    <cfRule type="cellIs" dxfId="473" priority="649" operator="greaterThan">
      <formula>0.1</formula>
    </cfRule>
  </conditionalFormatting>
  <conditionalFormatting sqref="AC150">
    <cfRule type="cellIs" dxfId="472" priority="645" operator="equal">
      <formula>""</formula>
    </cfRule>
  </conditionalFormatting>
  <conditionalFormatting sqref="AC159">
    <cfRule type="cellIs" dxfId="471" priority="644" operator="equal">
      <formula>""</formula>
    </cfRule>
  </conditionalFormatting>
  <conditionalFormatting sqref="AC161">
    <cfRule type="cellIs" dxfId="470" priority="643" operator="equal">
      <formula>""</formula>
    </cfRule>
  </conditionalFormatting>
  <conditionalFormatting sqref="AC181 AC190 AC192">
    <cfRule type="cellIs" dxfId="469" priority="637" operator="greaterThan">
      <formula>0.1</formula>
    </cfRule>
    <cfRule type="cellIs" dxfId="468" priority="636" operator="between">
      <formula>0.01</formula>
      <formula>0.1</formula>
    </cfRule>
  </conditionalFormatting>
  <conditionalFormatting sqref="AC181">
    <cfRule type="cellIs" dxfId="467" priority="633" operator="equal">
      <formula>""</formula>
    </cfRule>
  </conditionalFormatting>
  <conditionalFormatting sqref="AC190">
    <cfRule type="cellIs" dxfId="466" priority="632" operator="equal">
      <formula>""</formula>
    </cfRule>
  </conditionalFormatting>
  <conditionalFormatting sqref="AC192">
    <cfRule type="cellIs" dxfId="465" priority="631" operator="equal">
      <formula>""</formula>
    </cfRule>
  </conditionalFormatting>
  <conditionalFormatting sqref="AC212 AC221 AC223">
    <cfRule type="cellIs" dxfId="464" priority="625" operator="greaterThan">
      <formula>0.1</formula>
    </cfRule>
    <cfRule type="cellIs" dxfId="463" priority="624" operator="between">
      <formula>0.01</formula>
      <formula>0.1</formula>
    </cfRule>
  </conditionalFormatting>
  <conditionalFormatting sqref="AC212">
    <cfRule type="cellIs" dxfId="462" priority="621" operator="equal">
      <formula>""</formula>
    </cfRule>
  </conditionalFormatting>
  <conditionalFormatting sqref="AC221">
    <cfRule type="cellIs" dxfId="461" priority="620" operator="equal">
      <formula>""</formula>
    </cfRule>
  </conditionalFormatting>
  <conditionalFormatting sqref="AC223">
    <cfRule type="cellIs" dxfId="460" priority="619" operator="equal">
      <formula>""</formula>
    </cfRule>
  </conditionalFormatting>
  <conditionalFormatting sqref="AC243 AC252 AC254">
    <cfRule type="cellIs" dxfId="459" priority="613" operator="greaterThan">
      <formula>0.1</formula>
    </cfRule>
    <cfRule type="cellIs" dxfId="458" priority="612" operator="between">
      <formula>0.01</formula>
      <formula>0.1</formula>
    </cfRule>
  </conditionalFormatting>
  <conditionalFormatting sqref="AC243">
    <cfRule type="cellIs" dxfId="457" priority="609" operator="equal">
      <formula>""</formula>
    </cfRule>
  </conditionalFormatting>
  <conditionalFormatting sqref="AC252">
    <cfRule type="cellIs" dxfId="456" priority="608" operator="equal">
      <formula>""</formula>
    </cfRule>
  </conditionalFormatting>
  <conditionalFormatting sqref="AC254">
    <cfRule type="cellIs" dxfId="455" priority="607" operator="equal">
      <formula>""</formula>
    </cfRule>
  </conditionalFormatting>
  <conditionalFormatting sqref="AE12">
    <cfRule type="dataBar" priority="599">
      <dataBar>
        <cfvo type="num" val="0"/>
        <cfvo type="num" val="1"/>
        <color theme="4"/>
      </dataBar>
      <extLst>
        <ext xmlns:x14="http://schemas.microsoft.com/office/spreadsheetml/2009/9/main" uri="{B025F937-C7B1-47D3-B67F-A62EFF666E3E}">
          <x14:id>{95CF7670-3D9D-4A33-9601-E6A503D1A0A5}</x14:id>
        </ext>
      </extLst>
    </cfRule>
  </conditionalFormatting>
  <conditionalFormatting sqref="AE13">
    <cfRule type="containsText" dxfId="454" priority="587" operator="containsText" text="Indtast titel for milepæl f.eks. slutdato">
      <formula>NOT(ISERROR(SEARCH("Indtast titel for milepæl f.eks. slutdato",AE13)))</formula>
    </cfRule>
  </conditionalFormatting>
  <conditionalFormatting sqref="AE43">
    <cfRule type="dataBar" priority="584">
      <dataBar>
        <cfvo type="num" val="0"/>
        <cfvo type="num" val="1"/>
        <color theme="4"/>
      </dataBar>
      <extLst>
        <ext xmlns:x14="http://schemas.microsoft.com/office/spreadsheetml/2009/9/main" uri="{B025F937-C7B1-47D3-B67F-A62EFF666E3E}">
          <x14:id>{CC0E0F00-E698-4EEE-AC7E-89A269C2C675}</x14:id>
        </ext>
      </extLst>
    </cfRule>
  </conditionalFormatting>
  <conditionalFormatting sqref="AE44">
    <cfRule type="containsText" dxfId="453" priority="575" operator="containsText" text="Indtast titel for milepæl f.eks. slutdato">
      <formula>NOT(ISERROR(SEARCH("Indtast titel for milepæl f.eks. slutdato",AE44)))</formula>
    </cfRule>
  </conditionalFormatting>
  <conditionalFormatting sqref="AE74">
    <cfRule type="dataBar" priority="572">
      <dataBar>
        <cfvo type="num" val="0"/>
        <cfvo type="num" val="1"/>
        <color theme="4"/>
      </dataBar>
      <extLst>
        <ext xmlns:x14="http://schemas.microsoft.com/office/spreadsheetml/2009/9/main" uri="{B025F937-C7B1-47D3-B67F-A62EFF666E3E}">
          <x14:id>{4D751C7D-4582-4FC4-BCF7-0944B1A5FF31}</x14:id>
        </ext>
      </extLst>
    </cfRule>
  </conditionalFormatting>
  <conditionalFormatting sqref="AE75">
    <cfRule type="containsText" dxfId="452" priority="563" operator="containsText" text="Indtast titel for milepæl f.eks. slutdato">
      <formula>NOT(ISERROR(SEARCH("Indtast titel for milepæl f.eks. slutdato",AE75)))</formula>
    </cfRule>
  </conditionalFormatting>
  <conditionalFormatting sqref="AE105">
    <cfRule type="dataBar" priority="560">
      <dataBar>
        <cfvo type="num" val="0"/>
        <cfvo type="num" val="1"/>
        <color theme="4"/>
      </dataBar>
      <extLst>
        <ext xmlns:x14="http://schemas.microsoft.com/office/spreadsheetml/2009/9/main" uri="{B025F937-C7B1-47D3-B67F-A62EFF666E3E}">
          <x14:id>{675D1DE0-EBBA-4E3E-9772-C6DF5B5FB823}</x14:id>
        </ext>
      </extLst>
    </cfRule>
  </conditionalFormatting>
  <conditionalFormatting sqref="AE106">
    <cfRule type="containsText" dxfId="451" priority="551" operator="containsText" text="Indtast titel for milepæl f.eks. slutdato">
      <formula>NOT(ISERROR(SEARCH("Indtast titel for milepæl f.eks. slutdato",AE106)))</formula>
    </cfRule>
  </conditionalFormatting>
  <conditionalFormatting sqref="AE136">
    <cfRule type="dataBar" priority="548">
      <dataBar>
        <cfvo type="num" val="0"/>
        <cfvo type="num" val="1"/>
        <color theme="4"/>
      </dataBar>
      <extLst>
        <ext xmlns:x14="http://schemas.microsoft.com/office/spreadsheetml/2009/9/main" uri="{B025F937-C7B1-47D3-B67F-A62EFF666E3E}">
          <x14:id>{545B4E9F-8834-40D1-860C-DFA21BA009A8}</x14:id>
        </ext>
      </extLst>
    </cfRule>
  </conditionalFormatting>
  <conditionalFormatting sqref="AE137">
    <cfRule type="containsText" dxfId="450" priority="539" operator="containsText" text="Indtast titel for milepæl f.eks. slutdato">
      <formula>NOT(ISERROR(SEARCH("Indtast titel for milepæl f.eks. slutdato",AE137)))</formula>
    </cfRule>
  </conditionalFormatting>
  <conditionalFormatting sqref="AE167">
    <cfRule type="dataBar" priority="536">
      <dataBar>
        <cfvo type="num" val="0"/>
        <cfvo type="num" val="1"/>
        <color theme="4"/>
      </dataBar>
      <extLst>
        <ext xmlns:x14="http://schemas.microsoft.com/office/spreadsheetml/2009/9/main" uri="{B025F937-C7B1-47D3-B67F-A62EFF666E3E}">
          <x14:id>{75D13D3E-6F84-4022-8298-F55EA6779BB0}</x14:id>
        </ext>
      </extLst>
    </cfRule>
  </conditionalFormatting>
  <conditionalFormatting sqref="AE168">
    <cfRule type="containsText" dxfId="449" priority="527" operator="containsText" text="Indtast titel for milepæl f.eks. slutdato">
      <formula>NOT(ISERROR(SEARCH("Indtast titel for milepæl f.eks. slutdato",AE168)))</formula>
    </cfRule>
  </conditionalFormatting>
  <conditionalFormatting sqref="AE198">
    <cfRule type="dataBar" priority="524">
      <dataBar>
        <cfvo type="num" val="0"/>
        <cfvo type="num" val="1"/>
        <color theme="4"/>
      </dataBar>
      <extLst>
        <ext xmlns:x14="http://schemas.microsoft.com/office/spreadsheetml/2009/9/main" uri="{B025F937-C7B1-47D3-B67F-A62EFF666E3E}">
          <x14:id>{8124D5C9-0E8E-433C-9034-731785A9C66C}</x14:id>
        </ext>
      </extLst>
    </cfRule>
  </conditionalFormatting>
  <conditionalFormatting sqref="AE199">
    <cfRule type="containsText" dxfId="448" priority="515" operator="containsText" text="Indtast titel for milepæl f.eks. slutdato">
      <formula>NOT(ISERROR(SEARCH("Indtast titel for milepæl f.eks. slutdato",AE199)))</formula>
    </cfRule>
  </conditionalFormatting>
  <conditionalFormatting sqref="AE229">
    <cfRule type="dataBar" priority="512">
      <dataBar>
        <cfvo type="num" val="0"/>
        <cfvo type="num" val="1"/>
        <color theme="4"/>
      </dataBar>
      <extLst>
        <ext xmlns:x14="http://schemas.microsoft.com/office/spreadsheetml/2009/9/main" uri="{B025F937-C7B1-47D3-B67F-A62EFF666E3E}">
          <x14:id>{8E038C53-651A-4852-A866-6F3DCB488F88}</x14:id>
        </ext>
      </extLst>
    </cfRule>
  </conditionalFormatting>
  <conditionalFormatting sqref="AE230">
    <cfRule type="containsText" dxfId="447" priority="503" operator="containsText" text="Indtast titel for milepæl f.eks. slutdato">
      <formula>NOT(ISERROR(SEARCH("Indtast titel for milepæl f.eks. slutdato",AE230)))</formula>
    </cfRule>
  </conditionalFormatting>
  <conditionalFormatting sqref="AH26">
    <cfRule type="cellIs" dxfId="446" priority="591" operator="equal">
      <formula>""""""</formula>
    </cfRule>
    <cfRule type="cellIs" dxfId="445" priority="592" operator="greaterThan">
      <formula>AF26</formula>
    </cfRule>
  </conditionalFormatting>
  <conditionalFormatting sqref="AH35">
    <cfRule type="cellIs" dxfId="444" priority="594" operator="greaterThan">
      <formula>AF35</formula>
    </cfRule>
    <cfRule type="cellIs" dxfId="443" priority="593" operator="equal">
      <formula>""""""</formula>
    </cfRule>
  </conditionalFormatting>
  <conditionalFormatting sqref="AH37">
    <cfRule type="cellIs" dxfId="442" priority="598" operator="greaterThan">
      <formula>AF37</formula>
    </cfRule>
  </conditionalFormatting>
  <conditionalFormatting sqref="AH57">
    <cfRule type="cellIs" dxfId="441" priority="577" operator="greaterThan">
      <formula>AF57</formula>
    </cfRule>
    <cfRule type="cellIs" dxfId="440" priority="576" operator="equal">
      <formula>""""""</formula>
    </cfRule>
  </conditionalFormatting>
  <conditionalFormatting sqref="AH66">
    <cfRule type="cellIs" dxfId="439" priority="578" operator="equal">
      <formula>""""""</formula>
    </cfRule>
    <cfRule type="cellIs" dxfId="438" priority="579" operator="greaterThan">
      <formula>AF66</formula>
    </cfRule>
  </conditionalFormatting>
  <conditionalFormatting sqref="AH68">
    <cfRule type="cellIs" dxfId="437" priority="583" operator="greaterThan">
      <formula>AF68</formula>
    </cfRule>
  </conditionalFormatting>
  <conditionalFormatting sqref="AH88">
    <cfRule type="cellIs" dxfId="436" priority="565" operator="greaterThan">
      <formula>AF88</formula>
    </cfRule>
    <cfRule type="cellIs" dxfId="435" priority="564" operator="equal">
      <formula>""""""</formula>
    </cfRule>
  </conditionalFormatting>
  <conditionalFormatting sqref="AH97">
    <cfRule type="cellIs" dxfId="434" priority="567" operator="greaterThan">
      <formula>AF97</formula>
    </cfRule>
    <cfRule type="cellIs" dxfId="433" priority="566" operator="equal">
      <formula>""""""</formula>
    </cfRule>
  </conditionalFormatting>
  <conditionalFormatting sqref="AH99">
    <cfRule type="cellIs" dxfId="432" priority="571" operator="greaterThan">
      <formula>AF99</formula>
    </cfRule>
  </conditionalFormatting>
  <conditionalFormatting sqref="AH119">
    <cfRule type="cellIs" dxfId="431" priority="553" operator="greaterThan">
      <formula>AF119</formula>
    </cfRule>
    <cfRule type="cellIs" dxfId="430" priority="552" operator="equal">
      <formula>""""""</formula>
    </cfRule>
  </conditionalFormatting>
  <conditionalFormatting sqref="AH128">
    <cfRule type="cellIs" dxfId="429" priority="554" operator="equal">
      <formula>""""""</formula>
    </cfRule>
    <cfRule type="cellIs" dxfId="428" priority="555" operator="greaterThan">
      <formula>AF128</formula>
    </cfRule>
  </conditionalFormatting>
  <conditionalFormatting sqref="AH130">
    <cfRule type="cellIs" dxfId="427" priority="559" operator="greaterThan">
      <formula>AF130</formula>
    </cfRule>
  </conditionalFormatting>
  <conditionalFormatting sqref="AH150">
    <cfRule type="cellIs" dxfId="426" priority="540" operator="equal">
      <formula>""""""</formula>
    </cfRule>
    <cfRule type="cellIs" dxfId="425" priority="541" operator="greaterThan">
      <formula>AF150</formula>
    </cfRule>
  </conditionalFormatting>
  <conditionalFormatting sqref="AH159">
    <cfRule type="cellIs" dxfId="424" priority="542" operator="equal">
      <formula>""""""</formula>
    </cfRule>
    <cfRule type="cellIs" dxfId="423" priority="543" operator="greaterThan">
      <formula>AF159</formula>
    </cfRule>
  </conditionalFormatting>
  <conditionalFormatting sqref="AH161">
    <cfRule type="cellIs" dxfId="422" priority="547" operator="greaterThan">
      <formula>AF161</formula>
    </cfRule>
  </conditionalFormatting>
  <conditionalFormatting sqref="AH181">
    <cfRule type="cellIs" dxfId="421" priority="528" operator="equal">
      <formula>""""""</formula>
    </cfRule>
    <cfRule type="cellIs" dxfId="420" priority="529" operator="greaterThan">
      <formula>AF181</formula>
    </cfRule>
  </conditionalFormatting>
  <conditionalFormatting sqref="AH190">
    <cfRule type="cellIs" dxfId="419" priority="530" operator="equal">
      <formula>""""""</formula>
    </cfRule>
    <cfRule type="cellIs" dxfId="418" priority="531" operator="greaterThan">
      <formula>AF190</formula>
    </cfRule>
  </conditionalFormatting>
  <conditionalFormatting sqref="AH192">
    <cfRule type="cellIs" dxfId="417" priority="535" operator="greaterThan">
      <formula>AF192</formula>
    </cfRule>
  </conditionalFormatting>
  <conditionalFormatting sqref="AH212">
    <cfRule type="cellIs" dxfId="416" priority="517" operator="greaterThan">
      <formula>AF212</formula>
    </cfRule>
    <cfRule type="cellIs" dxfId="415" priority="516" operator="equal">
      <formula>""""""</formula>
    </cfRule>
  </conditionalFormatting>
  <conditionalFormatting sqref="AH221">
    <cfRule type="cellIs" dxfId="414" priority="518" operator="equal">
      <formula>""""""</formula>
    </cfRule>
    <cfRule type="cellIs" dxfId="413" priority="519" operator="greaterThan">
      <formula>AF221</formula>
    </cfRule>
  </conditionalFormatting>
  <conditionalFormatting sqref="AH223">
    <cfRule type="cellIs" dxfId="412" priority="523" operator="greaterThan">
      <formula>AF223</formula>
    </cfRule>
  </conditionalFormatting>
  <conditionalFormatting sqref="AH243">
    <cfRule type="cellIs" dxfId="411" priority="505" operator="greaterThan">
      <formula>AF243</formula>
    </cfRule>
    <cfRule type="cellIs" dxfId="410" priority="504" operator="equal">
      <formula>""""""</formula>
    </cfRule>
  </conditionalFormatting>
  <conditionalFormatting sqref="AH252">
    <cfRule type="cellIs" dxfId="409" priority="506" operator="equal">
      <formula>""""""</formula>
    </cfRule>
    <cfRule type="cellIs" dxfId="408" priority="507" operator="greaterThan">
      <formula>AF252</formula>
    </cfRule>
  </conditionalFormatting>
  <conditionalFormatting sqref="AH254">
    <cfRule type="cellIs" dxfId="407" priority="511" operator="greaterThan">
      <formula>AF254</formula>
    </cfRule>
  </conditionalFormatting>
  <conditionalFormatting sqref="AJ5">
    <cfRule type="cellIs" dxfId="406" priority="588" operator="equal">
      <formula>""</formula>
    </cfRule>
    <cfRule type="cellIs" dxfId="405" priority="589" operator="between">
      <formula>0.01</formula>
      <formula>0.1</formula>
    </cfRule>
    <cfRule type="cellIs" dxfId="404" priority="590" operator="greaterThan">
      <formula>0.1</formula>
    </cfRule>
  </conditionalFormatting>
  <conditionalFormatting sqref="AJ26 AJ35 AJ37">
    <cfRule type="cellIs" dxfId="403" priority="601" operator="greaterThan">
      <formula>0.1</formula>
    </cfRule>
    <cfRule type="cellIs" dxfId="402" priority="600" operator="between">
      <formula>0.01</formula>
      <formula>0.1</formula>
    </cfRule>
  </conditionalFormatting>
  <conditionalFormatting sqref="AJ26">
    <cfRule type="cellIs" dxfId="401" priority="597" operator="equal">
      <formula>""</formula>
    </cfRule>
  </conditionalFormatting>
  <conditionalFormatting sqref="AJ35">
    <cfRule type="cellIs" dxfId="400" priority="596" operator="equal">
      <formula>""</formula>
    </cfRule>
  </conditionalFormatting>
  <conditionalFormatting sqref="AJ37">
    <cfRule type="cellIs" dxfId="399" priority="595" operator="equal">
      <formula>""</formula>
    </cfRule>
  </conditionalFormatting>
  <conditionalFormatting sqref="AJ57 AJ66 AJ68">
    <cfRule type="cellIs" dxfId="398" priority="585" operator="between">
      <formula>0.01</formula>
      <formula>0.1</formula>
    </cfRule>
    <cfRule type="cellIs" dxfId="397" priority="586" operator="greaterThan">
      <formula>0.1</formula>
    </cfRule>
  </conditionalFormatting>
  <conditionalFormatting sqref="AJ57">
    <cfRule type="cellIs" dxfId="396" priority="582" operator="equal">
      <formula>""</formula>
    </cfRule>
  </conditionalFormatting>
  <conditionalFormatting sqref="AJ66">
    <cfRule type="cellIs" dxfId="395" priority="581" operator="equal">
      <formula>""</formula>
    </cfRule>
  </conditionalFormatting>
  <conditionalFormatting sqref="AJ68">
    <cfRule type="cellIs" dxfId="394" priority="580" operator="equal">
      <formula>""</formula>
    </cfRule>
  </conditionalFormatting>
  <conditionalFormatting sqref="AJ88 AJ97 AJ99">
    <cfRule type="cellIs" dxfId="393" priority="573" operator="between">
      <formula>0.01</formula>
      <formula>0.1</formula>
    </cfRule>
    <cfRule type="cellIs" dxfId="392" priority="574" operator="greaterThan">
      <formula>0.1</formula>
    </cfRule>
  </conditionalFormatting>
  <conditionalFormatting sqref="AJ88">
    <cfRule type="cellIs" dxfId="391" priority="570" operator="equal">
      <formula>""</formula>
    </cfRule>
  </conditionalFormatting>
  <conditionalFormatting sqref="AJ97">
    <cfRule type="cellIs" dxfId="390" priority="569" operator="equal">
      <formula>""</formula>
    </cfRule>
  </conditionalFormatting>
  <conditionalFormatting sqref="AJ99">
    <cfRule type="cellIs" dxfId="389" priority="568" operator="equal">
      <formula>""</formula>
    </cfRule>
  </conditionalFormatting>
  <conditionalFormatting sqref="AJ119 AJ128 AJ130">
    <cfRule type="cellIs" dxfId="388" priority="562" operator="greaterThan">
      <formula>0.1</formula>
    </cfRule>
    <cfRule type="cellIs" dxfId="387" priority="561" operator="between">
      <formula>0.01</formula>
      <formula>0.1</formula>
    </cfRule>
  </conditionalFormatting>
  <conditionalFormatting sqref="AJ119">
    <cfRule type="cellIs" dxfId="386" priority="558" operator="equal">
      <formula>""</formula>
    </cfRule>
  </conditionalFormatting>
  <conditionalFormatting sqref="AJ128">
    <cfRule type="cellIs" dxfId="385" priority="557" operator="equal">
      <formula>""</formula>
    </cfRule>
  </conditionalFormatting>
  <conditionalFormatting sqref="AJ130">
    <cfRule type="cellIs" dxfId="384" priority="556" operator="equal">
      <formula>""</formula>
    </cfRule>
  </conditionalFormatting>
  <conditionalFormatting sqref="AJ150 AJ159 AJ161">
    <cfRule type="cellIs" dxfId="383" priority="550" operator="greaterThan">
      <formula>0.1</formula>
    </cfRule>
    <cfRule type="cellIs" dxfId="382" priority="549" operator="between">
      <formula>0.01</formula>
      <formula>0.1</formula>
    </cfRule>
  </conditionalFormatting>
  <conditionalFormatting sqref="AJ150">
    <cfRule type="cellIs" dxfId="381" priority="546" operator="equal">
      <formula>""</formula>
    </cfRule>
  </conditionalFormatting>
  <conditionalFormatting sqref="AJ159">
    <cfRule type="cellIs" dxfId="380" priority="545" operator="equal">
      <formula>""</formula>
    </cfRule>
  </conditionalFormatting>
  <conditionalFormatting sqref="AJ161">
    <cfRule type="cellIs" dxfId="379" priority="544" operator="equal">
      <formula>""</formula>
    </cfRule>
  </conditionalFormatting>
  <conditionalFormatting sqref="AJ181 AJ190 AJ192">
    <cfRule type="cellIs" dxfId="378" priority="537" operator="between">
      <formula>0.01</formula>
      <formula>0.1</formula>
    </cfRule>
    <cfRule type="cellIs" dxfId="377" priority="538" operator="greaterThan">
      <formula>0.1</formula>
    </cfRule>
  </conditionalFormatting>
  <conditionalFormatting sqref="AJ181">
    <cfRule type="cellIs" dxfId="376" priority="534" operator="equal">
      <formula>""</formula>
    </cfRule>
  </conditionalFormatting>
  <conditionalFormatting sqref="AJ190">
    <cfRule type="cellIs" dxfId="375" priority="533" operator="equal">
      <formula>""</formula>
    </cfRule>
  </conditionalFormatting>
  <conditionalFormatting sqref="AJ192">
    <cfRule type="cellIs" dxfId="374" priority="532" operator="equal">
      <formula>""</formula>
    </cfRule>
  </conditionalFormatting>
  <conditionalFormatting sqref="AJ212 AJ221 AJ223">
    <cfRule type="cellIs" dxfId="373" priority="525" operator="between">
      <formula>0.01</formula>
      <formula>0.1</formula>
    </cfRule>
    <cfRule type="cellIs" dxfId="372" priority="526" operator="greaterThan">
      <formula>0.1</formula>
    </cfRule>
  </conditionalFormatting>
  <conditionalFormatting sqref="AJ212">
    <cfRule type="cellIs" dxfId="371" priority="522" operator="equal">
      <formula>""</formula>
    </cfRule>
  </conditionalFormatting>
  <conditionalFormatting sqref="AJ221">
    <cfRule type="cellIs" dxfId="370" priority="521" operator="equal">
      <formula>""</formula>
    </cfRule>
  </conditionalFormatting>
  <conditionalFormatting sqref="AJ223">
    <cfRule type="cellIs" dxfId="369" priority="520" operator="equal">
      <formula>""</formula>
    </cfRule>
  </conditionalFormatting>
  <conditionalFormatting sqref="AJ243 AJ252 AJ254">
    <cfRule type="cellIs" dxfId="368" priority="514" operator="greaterThan">
      <formula>0.1</formula>
    </cfRule>
    <cfRule type="cellIs" dxfId="367" priority="513" operator="between">
      <formula>0.01</formula>
      <formula>0.1</formula>
    </cfRule>
  </conditionalFormatting>
  <conditionalFormatting sqref="AJ243">
    <cfRule type="cellIs" dxfId="366" priority="510" operator="equal">
      <formula>""</formula>
    </cfRule>
  </conditionalFormatting>
  <conditionalFormatting sqref="AJ252">
    <cfRule type="cellIs" dxfId="365" priority="509" operator="equal">
      <formula>""</formula>
    </cfRule>
  </conditionalFormatting>
  <conditionalFormatting sqref="AJ254">
    <cfRule type="cellIs" dxfId="364" priority="508" operator="equal">
      <formula>""</formula>
    </cfRule>
  </conditionalFormatting>
  <conditionalFormatting sqref="AL12">
    <cfRule type="dataBar" priority="500">
      <dataBar>
        <cfvo type="num" val="0"/>
        <cfvo type="num" val="1"/>
        <color theme="4"/>
      </dataBar>
      <extLst>
        <ext xmlns:x14="http://schemas.microsoft.com/office/spreadsheetml/2009/9/main" uri="{B025F937-C7B1-47D3-B67F-A62EFF666E3E}">
          <x14:id>{CAF08BA9-21E1-4D66-9CCE-E1AFC1449977}</x14:id>
        </ext>
      </extLst>
    </cfRule>
  </conditionalFormatting>
  <conditionalFormatting sqref="AL13">
    <cfRule type="containsText" dxfId="363" priority="488" operator="containsText" text="Indtast titel for milepæl f.eks. slutdato">
      <formula>NOT(ISERROR(SEARCH("Indtast titel for milepæl f.eks. slutdato",AL13)))</formula>
    </cfRule>
  </conditionalFormatting>
  <conditionalFormatting sqref="AL43">
    <cfRule type="dataBar" priority="485">
      <dataBar>
        <cfvo type="num" val="0"/>
        <cfvo type="num" val="1"/>
        <color theme="4"/>
      </dataBar>
      <extLst>
        <ext xmlns:x14="http://schemas.microsoft.com/office/spreadsheetml/2009/9/main" uri="{B025F937-C7B1-47D3-B67F-A62EFF666E3E}">
          <x14:id>{866EF2C0-1413-4957-B984-1ADD1DE96982}</x14:id>
        </ext>
      </extLst>
    </cfRule>
  </conditionalFormatting>
  <conditionalFormatting sqref="AL44">
    <cfRule type="containsText" dxfId="362" priority="476" operator="containsText" text="Indtast titel for milepæl f.eks. slutdato">
      <formula>NOT(ISERROR(SEARCH("Indtast titel for milepæl f.eks. slutdato",AL44)))</formula>
    </cfRule>
  </conditionalFormatting>
  <conditionalFormatting sqref="AL74">
    <cfRule type="dataBar" priority="473">
      <dataBar>
        <cfvo type="num" val="0"/>
        <cfvo type="num" val="1"/>
        <color theme="4"/>
      </dataBar>
      <extLst>
        <ext xmlns:x14="http://schemas.microsoft.com/office/spreadsheetml/2009/9/main" uri="{B025F937-C7B1-47D3-B67F-A62EFF666E3E}">
          <x14:id>{15FD6D23-6C0D-4EF6-8B92-1F8B611B2CF7}</x14:id>
        </ext>
      </extLst>
    </cfRule>
  </conditionalFormatting>
  <conditionalFormatting sqref="AL75">
    <cfRule type="containsText" dxfId="361" priority="464" operator="containsText" text="Indtast titel for milepæl f.eks. slutdato">
      <formula>NOT(ISERROR(SEARCH("Indtast titel for milepæl f.eks. slutdato",AL75)))</formula>
    </cfRule>
  </conditionalFormatting>
  <conditionalFormatting sqref="AL105">
    <cfRule type="dataBar" priority="461">
      <dataBar>
        <cfvo type="num" val="0"/>
        <cfvo type="num" val="1"/>
        <color theme="4"/>
      </dataBar>
      <extLst>
        <ext xmlns:x14="http://schemas.microsoft.com/office/spreadsheetml/2009/9/main" uri="{B025F937-C7B1-47D3-B67F-A62EFF666E3E}">
          <x14:id>{B91C6078-80F2-4B32-947D-6CDC02FD1171}</x14:id>
        </ext>
      </extLst>
    </cfRule>
  </conditionalFormatting>
  <conditionalFormatting sqref="AL106">
    <cfRule type="containsText" dxfId="360" priority="452" operator="containsText" text="Indtast titel for milepæl f.eks. slutdato">
      <formula>NOT(ISERROR(SEARCH("Indtast titel for milepæl f.eks. slutdato",AL106)))</formula>
    </cfRule>
  </conditionalFormatting>
  <conditionalFormatting sqref="AL136">
    <cfRule type="dataBar" priority="449">
      <dataBar>
        <cfvo type="num" val="0"/>
        <cfvo type="num" val="1"/>
        <color theme="4"/>
      </dataBar>
      <extLst>
        <ext xmlns:x14="http://schemas.microsoft.com/office/spreadsheetml/2009/9/main" uri="{B025F937-C7B1-47D3-B67F-A62EFF666E3E}">
          <x14:id>{FB9BC532-D5B5-46BD-8707-F8978F66577B}</x14:id>
        </ext>
      </extLst>
    </cfRule>
  </conditionalFormatting>
  <conditionalFormatting sqref="AL137">
    <cfRule type="containsText" dxfId="359" priority="440" operator="containsText" text="Indtast titel for milepæl f.eks. slutdato">
      <formula>NOT(ISERROR(SEARCH("Indtast titel for milepæl f.eks. slutdato",AL137)))</formula>
    </cfRule>
  </conditionalFormatting>
  <conditionalFormatting sqref="AL167">
    <cfRule type="dataBar" priority="437">
      <dataBar>
        <cfvo type="num" val="0"/>
        <cfvo type="num" val="1"/>
        <color theme="4"/>
      </dataBar>
      <extLst>
        <ext xmlns:x14="http://schemas.microsoft.com/office/spreadsheetml/2009/9/main" uri="{B025F937-C7B1-47D3-B67F-A62EFF666E3E}">
          <x14:id>{880BEEB1-69D1-44E0-9C9D-138345AE07EF}</x14:id>
        </ext>
      </extLst>
    </cfRule>
  </conditionalFormatting>
  <conditionalFormatting sqref="AL168">
    <cfRule type="containsText" dxfId="358" priority="428" operator="containsText" text="Indtast titel for milepæl f.eks. slutdato">
      <formula>NOT(ISERROR(SEARCH("Indtast titel for milepæl f.eks. slutdato",AL168)))</formula>
    </cfRule>
  </conditionalFormatting>
  <conditionalFormatting sqref="AL198">
    <cfRule type="dataBar" priority="425">
      <dataBar>
        <cfvo type="num" val="0"/>
        <cfvo type="num" val="1"/>
        <color theme="4"/>
      </dataBar>
      <extLst>
        <ext xmlns:x14="http://schemas.microsoft.com/office/spreadsheetml/2009/9/main" uri="{B025F937-C7B1-47D3-B67F-A62EFF666E3E}">
          <x14:id>{4BADC37D-8469-4964-BC9F-8062B1D4D3A9}</x14:id>
        </ext>
      </extLst>
    </cfRule>
  </conditionalFormatting>
  <conditionalFormatting sqref="AL199">
    <cfRule type="containsText" dxfId="357" priority="416" operator="containsText" text="Indtast titel for milepæl f.eks. slutdato">
      <formula>NOT(ISERROR(SEARCH("Indtast titel for milepæl f.eks. slutdato",AL199)))</formula>
    </cfRule>
  </conditionalFormatting>
  <conditionalFormatting sqref="AL229">
    <cfRule type="dataBar" priority="413">
      <dataBar>
        <cfvo type="num" val="0"/>
        <cfvo type="num" val="1"/>
        <color theme="4"/>
      </dataBar>
      <extLst>
        <ext xmlns:x14="http://schemas.microsoft.com/office/spreadsheetml/2009/9/main" uri="{B025F937-C7B1-47D3-B67F-A62EFF666E3E}">
          <x14:id>{8990D9A7-7C7B-49CE-A148-9C9F736B8950}</x14:id>
        </ext>
      </extLst>
    </cfRule>
  </conditionalFormatting>
  <conditionalFormatting sqref="AL230">
    <cfRule type="containsText" dxfId="356" priority="404" operator="containsText" text="Indtast titel for milepæl f.eks. slutdato">
      <formula>NOT(ISERROR(SEARCH("Indtast titel for milepæl f.eks. slutdato",AL230)))</formula>
    </cfRule>
  </conditionalFormatting>
  <conditionalFormatting sqref="AO26">
    <cfRule type="cellIs" dxfId="355" priority="493" operator="greaterThan">
      <formula>AM26</formula>
    </cfRule>
    <cfRule type="cellIs" dxfId="354" priority="492" operator="equal">
      <formula>""""""</formula>
    </cfRule>
  </conditionalFormatting>
  <conditionalFormatting sqref="AO35">
    <cfRule type="cellIs" dxfId="353" priority="494" operator="equal">
      <formula>""""""</formula>
    </cfRule>
    <cfRule type="cellIs" dxfId="352" priority="495" operator="greaterThan">
      <formula>AM35</formula>
    </cfRule>
  </conditionalFormatting>
  <conditionalFormatting sqref="AO37">
    <cfRule type="cellIs" dxfId="351" priority="499" operator="greaterThan">
      <formula>AM37</formula>
    </cfRule>
  </conditionalFormatting>
  <conditionalFormatting sqref="AO57">
    <cfRule type="cellIs" dxfId="350" priority="477" operator="equal">
      <formula>""""""</formula>
    </cfRule>
    <cfRule type="cellIs" dxfId="349" priority="478" operator="greaterThan">
      <formula>AM57</formula>
    </cfRule>
  </conditionalFormatting>
  <conditionalFormatting sqref="AO66">
    <cfRule type="cellIs" dxfId="348" priority="480" operator="greaterThan">
      <formula>AM66</formula>
    </cfRule>
    <cfRule type="cellIs" dxfId="347" priority="479" operator="equal">
      <formula>""""""</formula>
    </cfRule>
  </conditionalFormatting>
  <conditionalFormatting sqref="AO68">
    <cfRule type="cellIs" dxfId="346" priority="484" operator="greaterThan">
      <formula>AM68</formula>
    </cfRule>
  </conditionalFormatting>
  <conditionalFormatting sqref="AO88">
    <cfRule type="cellIs" dxfId="345" priority="466" operator="greaterThan">
      <formula>AM88</formula>
    </cfRule>
    <cfRule type="cellIs" dxfId="344" priority="465" operator="equal">
      <formula>""""""</formula>
    </cfRule>
  </conditionalFormatting>
  <conditionalFormatting sqref="AO97">
    <cfRule type="cellIs" dxfId="343" priority="468" operator="greaterThan">
      <formula>AM97</formula>
    </cfRule>
    <cfRule type="cellIs" dxfId="342" priority="467" operator="equal">
      <formula>""""""</formula>
    </cfRule>
  </conditionalFormatting>
  <conditionalFormatting sqref="AO99">
    <cfRule type="cellIs" dxfId="341" priority="472" operator="greaterThan">
      <formula>AM99</formula>
    </cfRule>
  </conditionalFormatting>
  <conditionalFormatting sqref="AO119">
    <cfRule type="cellIs" dxfId="340" priority="453" operator="equal">
      <formula>""""""</formula>
    </cfRule>
    <cfRule type="cellIs" dxfId="339" priority="454" operator="greaterThan">
      <formula>AM119</formula>
    </cfRule>
  </conditionalFormatting>
  <conditionalFormatting sqref="AO128">
    <cfRule type="cellIs" dxfId="338" priority="455" operator="equal">
      <formula>""""""</formula>
    </cfRule>
    <cfRule type="cellIs" dxfId="337" priority="456" operator="greaterThan">
      <formula>AM128</formula>
    </cfRule>
  </conditionalFormatting>
  <conditionalFormatting sqref="AO130">
    <cfRule type="cellIs" dxfId="336" priority="460" operator="greaterThan">
      <formula>AM130</formula>
    </cfRule>
  </conditionalFormatting>
  <conditionalFormatting sqref="AO150">
    <cfRule type="cellIs" dxfId="335" priority="442" operator="greaterThan">
      <formula>AM150</formula>
    </cfRule>
    <cfRule type="cellIs" dxfId="334" priority="441" operator="equal">
      <formula>""""""</formula>
    </cfRule>
  </conditionalFormatting>
  <conditionalFormatting sqref="AO159">
    <cfRule type="cellIs" dxfId="333" priority="443" operator="equal">
      <formula>""""""</formula>
    </cfRule>
    <cfRule type="cellIs" dxfId="332" priority="444" operator="greaterThan">
      <formula>AM159</formula>
    </cfRule>
  </conditionalFormatting>
  <conditionalFormatting sqref="AO161">
    <cfRule type="cellIs" dxfId="331" priority="448" operator="greaterThan">
      <formula>AM161</formula>
    </cfRule>
  </conditionalFormatting>
  <conditionalFormatting sqref="AO181">
    <cfRule type="cellIs" dxfId="330" priority="430" operator="greaterThan">
      <formula>AM181</formula>
    </cfRule>
    <cfRule type="cellIs" dxfId="329" priority="429" operator="equal">
      <formula>""""""</formula>
    </cfRule>
  </conditionalFormatting>
  <conditionalFormatting sqref="AO190">
    <cfRule type="cellIs" dxfId="328" priority="432" operator="greaterThan">
      <formula>AM190</formula>
    </cfRule>
    <cfRule type="cellIs" dxfId="327" priority="431" operator="equal">
      <formula>""""""</formula>
    </cfRule>
  </conditionalFormatting>
  <conditionalFormatting sqref="AO192">
    <cfRule type="cellIs" dxfId="326" priority="436" operator="greaterThan">
      <formula>AM192</formula>
    </cfRule>
  </conditionalFormatting>
  <conditionalFormatting sqref="AO212">
    <cfRule type="cellIs" dxfId="325" priority="418" operator="greaterThan">
      <formula>AM212</formula>
    </cfRule>
    <cfRule type="cellIs" dxfId="324" priority="417" operator="equal">
      <formula>""""""</formula>
    </cfRule>
  </conditionalFormatting>
  <conditionalFormatting sqref="AO221">
    <cfRule type="cellIs" dxfId="323" priority="420" operator="greaterThan">
      <formula>AM221</formula>
    </cfRule>
    <cfRule type="cellIs" dxfId="322" priority="419" operator="equal">
      <formula>""""""</formula>
    </cfRule>
  </conditionalFormatting>
  <conditionalFormatting sqref="AO223">
    <cfRule type="cellIs" dxfId="321" priority="424" operator="greaterThan">
      <formula>AM223</formula>
    </cfRule>
  </conditionalFormatting>
  <conditionalFormatting sqref="AO243">
    <cfRule type="cellIs" dxfId="320" priority="405" operator="equal">
      <formula>""""""</formula>
    </cfRule>
    <cfRule type="cellIs" dxfId="319" priority="406" operator="greaterThan">
      <formula>AM243</formula>
    </cfRule>
  </conditionalFormatting>
  <conditionalFormatting sqref="AO252">
    <cfRule type="cellIs" dxfId="318" priority="407" operator="equal">
      <formula>""""""</formula>
    </cfRule>
    <cfRule type="cellIs" dxfId="317" priority="408" operator="greaterThan">
      <formula>AM252</formula>
    </cfRule>
  </conditionalFormatting>
  <conditionalFormatting sqref="AO254">
    <cfRule type="cellIs" dxfId="316" priority="412" operator="greaterThan">
      <formula>AM254</formula>
    </cfRule>
  </conditionalFormatting>
  <conditionalFormatting sqref="AQ5">
    <cfRule type="cellIs" dxfId="315" priority="490" operator="between">
      <formula>0.01</formula>
      <formula>0.1</formula>
    </cfRule>
    <cfRule type="cellIs" dxfId="314" priority="491" operator="greaterThan">
      <formula>0.1</formula>
    </cfRule>
    <cfRule type="cellIs" dxfId="313" priority="489" operator="equal">
      <formula>""</formula>
    </cfRule>
  </conditionalFormatting>
  <conditionalFormatting sqref="AQ26 AQ35 AQ37">
    <cfRule type="cellIs" dxfId="312" priority="501" operator="between">
      <formula>0.01</formula>
      <formula>0.1</formula>
    </cfRule>
    <cfRule type="cellIs" dxfId="311" priority="502" operator="greaterThan">
      <formula>0.1</formula>
    </cfRule>
  </conditionalFormatting>
  <conditionalFormatting sqref="AQ26">
    <cfRule type="cellIs" dxfId="310" priority="498" operator="equal">
      <formula>""</formula>
    </cfRule>
  </conditionalFormatting>
  <conditionalFormatting sqref="AQ35">
    <cfRule type="cellIs" dxfId="309" priority="497" operator="equal">
      <formula>""</formula>
    </cfRule>
  </conditionalFormatting>
  <conditionalFormatting sqref="AQ37">
    <cfRule type="cellIs" dxfId="308" priority="496" operator="equal">
      <formula>""</formula>
    </cfRule>
  </conditionalFormatting>
  <conditionalFormatting sqref="AQ57 AQ66 AQ68">
    <cfRule type="cellIs" dxfId="307" priority="486" operator="between">
      <formula>0.01</formula>
      <formula>0.1</formula>
    </cfRule>
    <cfRule type="cellIs" dxfId="306" priority="487" operator="greaterThan">
      <formula>0.1</formula>
    </cfRule>
  </conditionalFormatting>
  <conditionalFormatting sqref="AQ57">
    <cfRule type="cellIs" dxfId="305" priority="483" operator="equal">
      <formula>""</formula>
    </cfRule>
  </conditionalFormatting>
  <conditionalFormatting sqref="AQ66">
    <cfRule type="cellIs" dxfId="304" priority="482" operator="equal">
      <formula>""</formula>
    </cfRule>
  </conditionalFormatting>
  <conditionalFormatting sqref="AQ68">
    <cfRule type="cellIs" dxfId="303" priority="481" operator="equal">
      <formula>""</formula>
    </cfRule>
  </conditionalFormatting>
  <conditionalFormatting sqref="AQ88 AQ97 AQ99">
    <cfRule type="cellIs" dxfId="302" priority="474" operator="between">
      <formula>0.01</formula>
      <formula>0.1</formula>
    </cfRule>
    <cfRule type="cellIs" dxfId="301" priority="475" operator="greaterThan">
      <formula>0.1</formula>
    </cfRule>
  </conditionalFormatting>
  <conditionalFormatting sqref="AQ88">
    <cfRule type="cellIs" dxfId="300" priority="471" operator="equal">
      <formula>""</formula>
    </cfRule>
  </conditionalFormatting>
  <conditionalFormatting sqref="AQ97">
    <cfRule type="cellIs" dxfId="299" priority="470" operator="equal">
      <formula>""</formula>
    </cfRule>
  </conditionalFormatting>
  <conditionalFormatting sqref="AQ99">
    <cfRule type="cellIs" dxfId="298" priority="469" operator="equal">
      <formula>""</formula>
    </cfRule>
  </conditionalFormatting>
  <conditionalFormatting sqref="AQ119 AQ128 AQ130">
    <cfRule type="cellIs" dxfId="297" priority="463" operator="greaterThan">
      <formula>0.1</formula>
    </cfRule>
    <cfRule type="cellIs" dxfId="296" priority="462" operator="between">
      <formula>0.01</formula>
      <formula>0.1</formula>
    </cfRule>
  </conditionalFormatting>
  <conditionalFormatting sqref="AQ119">
    <cfRule type="cellIs" dxfId="295" priority="459" operator="equal">
      <formula>""</formula>
    </cfRule>
  </conditionalFormatting>
  <conditionalFormatting sqref="AQ128">
    <cfRule type="cellIs" dxfId="294" priority="458" operator="equal">
      <formula>""</formula>
    </cfRule>
  </conditionalFormatting>
  <conditionalFormatting sqref="AQ130">
    <cfRule type="cellIs" dxfId="293" priority="457" operator="equal">
      <formula>""</formula>
    </cfRule>
  </conditionalFormatting>
  <conditionalFormatting sqref="AQ150 AQ159 AQ161">
    <cfRule type="cellIs" dxfId="292" priority="451" operator="greaterThan">
      <formula>0.1</formula>
    </cfRule>
    <cfRule type="cellIs" dxfId="291" priority="450" operator="between">
      <formula>0.01</formula>
      <formula>0.1</formula>
    </cfRule>
  </conditionalFormatting>
  <conditionalFormatting sqref="AQ150">
    <cfRule type="cellIs" dxfId="290" priority="447" operator="equal">
      <formula>""</formula>
    </cfRule>
  </conditionalFormatting>
  <conditionalFormatting sqref="AQ159">
    <cfRule type="cellIs" dxfId="289" priority="446" operator="equal">
      <formula>""</formula>
    </cfRule>
  </conditionalFormatting>
  <conditionalFormatting sqref="AQ161">
    <cfRule type="cellIs" dxfId="288" priority="445" operator="equal">
      <formula>""</formula>
    </cfRule>
  </conditionalFormatting>
  <conditionalFormatting sqref="AQ181 AQ190 AQ192">
    <cfRule type="cellIs" dxfId="287" priority="438" operator="between">
      <formula>0.01</formula>
      <formula>0.1</formula>
    </cfRule>
    <cfRule type="cellIs" dxfId="286" priority="439" operator="greaterThan">
      <formula>0.1</formula>
    </cfRule>
  </conditionalFormatting>
  <conditionalFormatting sqref="AQ181">
    <cfRule type="cellIs" dxfId="285" priority="435" operator="equal">
      <formula>""</formula>
    </cfRule>
  </conditionalFormatting>
  <conditionalFormatting sqref="AQ190">
    <cfRule type="cellIs" dxfId="284" priority="434" operator="equal">
      <formula>""</formula>
    </cfRule>
  </conditionalFormatting>
  <conditionalFormatting sqref="AQ192">
    <cfRule type="cellIs" dxfId="283" priority="433" operator="equal">
      <formula>""</formula>
    </cfRule>
  </conditionalFormatting>
  <conditionalFormatting sqref="AQ212 AQ221 AQ223">
    <cfRule type="cellIs" dxfId="282" priority="427" operator="greaterThan">
      <formula>0.1</formula>
    </cfRule>
    <cfRule type="cellIs" dxfId="281" priority="426" operator="between">
      <formula>0.01</formula>
      <formula>0.1</formula>
    </cfRule>
  </conditionalFormatting>
  <conditionalFormatting sqref="AQ212">
    <cfRule type="cellIs" dxfId="280" priority="423" operator="equal">
      <formula>""</formula>
    </cfRule>
  </conditionalFormatting>
  <conditionalFormatting sqref="AQ221">
    <cfRule type="cellIs" dxfId="279" priority="422" operator="equal">
      <formula>""</formula>
    </cfRule>
  </conditionalFormatting>
  <conditionalFormatting sqref="AQ223">
    <cfRule type="cellIs" dxfId="278" priority="421" operator="equal">
      <formula>""</formula>
    </cfRule>
  </conditionalFormatting>
  <conditionalFormatting sqref="AQ243 AQ252 AQ254">
    <cfRule type="cellIs" dxfId="277" priority="414" operator="between">
      <formula>0.01</formula>
      <formula>0.1</formula>
    </cfRule>
    <cfRule type="cellIs" dxfId="276" priority="415" operator="greaterThan">
      <formula>0.1</formula>
    </cfRule>
  </conditionalFormatting>
  <conditionalFormatting sqref="AQ243">
    <cfRule type="cellIs" dxfId="275" priority="411" operator="equal">
      <formula>""</formula>
    </cfRule>
  </conditionalFormatting>
  <conditionalFormatting sqref="AQ252">
    <cfRule type="cellIs" dxfId="274" priority="410" operator="equal">
      <formula>""</formula>
    </cfRule>
  </conditionalFormatting>
  <conditionalFormatting sqref="AQ254">
    <cfRule type="cellIs" dxfId="273" priority="409" operator="equal">
      <formula>""</formula>
    </cfRule>
  </conditionalFormatting>
  <conditionalFormatting sqref="AS12">
    <cfRule type="dataBar" priority="401">
      <dataBar>
        <cfvo type="num" val="0"/>
        <cfvo type="num" val="1"/>
        <color theme="4"/>
      </dataBar>
      <extLst>
        <ext xmlns:x14="http://schemas.microsoft.com/office/spreadsheetml/2009/9/main" uri="{B025F937-C7B1-47D3-B67F-A62EFF666E3E}">
          <x14:id>{B9F9DFA0-E366-48A3-8826-A04DE4162203}</x14:id>
        </ext>
      </extLst>
    </cfRule>
  </conditionalFormatting>
  <conditionalFormatting sqref="AS13">
    <cfRule type="containsText" dxfId="272" priority="389" operator="containsText" text="Indtast titel for milepæl f.eks. slutdato">
      <formula>NOT(ISERROR(SEARCH("Indtast titel for milepæl f.eks. slutdato",AS13)))</formula>
    </cfRule>
  </conditionalFormatting>
  <conditionalFormatting sqref="AS43">
    <cfRule type="dataBar" priority="386">
      <dataBar>
        <cfvo type="num" val="0"/>
        <cfvo type="num" val="1"/>
        <color theme="4"/>
      </dataBar>
      <extLst>
        <ext xmlns:x14="http://schemas.microsoft.com/office/spreadsheetml/2009/9/main" uri="{B025F937-C7B1-47D3-B67F-A62EFF666E3E}">
          <x14:id>{F63291B9-875E-40EF-9605-A1304759969C}</x14:id>
        </ext>
      </extLst>
    </cfRule>
  </conditionalFormatting>
  <conditionalFormatting sqref="AS44">
    <cfRule type="containsText" dxfId="271" priority="377" operator="containsText" text="Indtast titel for milepæl f.eks. slutdato">
      <formula>NOT(ISERROR(SEARCH("Indtast titel for milepæl f.eks. slutdato",AS44)))</formula>
    </cfRule>
  </conditionalFormatting>
  <conditionalFormatting sqref="AS74">
    <cfRule type="dataBar" priority="374">
      <dataBar>
        <cfvo type="num" val="0"/>
        <cfvo type="num" val="1"/>
        <color theme="4"/>
      </dataBar>
      <extLst>
        <ext xmlns:x14="http://schemas.microsoft.com/office/spreadsheetml/2009/9/main" uri="{B025F937-C7B1-47D3-B67F-A62EFF666E3E}">
          <x14:id>{134265A0-0873-49A6-910A-4C52E770414D}</x14:id>
        </ext>
      </extLst>
    </cfRule>
  </conditionalFormatting>
  <conditionalFormatting sqref="AS75">
    <cfRule type="containsText" dxfId="270" priority="365" operator="containsText" text="Indtast titel for milepæl f.eks. slutdato">
      <formula>NOT(ISERROR(SEARCH("Indtast titel for milepæl f.eks. slutdato",AS75)))</formula>
    </cfRule>
  </conditionalFormatting>
  <conditionalFormatting sqref="AS105">
    <cfRule type="dataBar" priority="362">
      <dataBar>
        <cfvo type="num" val="0"/>
        <cfvo type="num" val="1"/>
        <color theme="4"/>
      </dataBar>
      <extLst>
        <ext xmlns:x14="http://schemas.microsoft.com/office/spreadsheetml/2009/9/main" uri="{B025F937-C7B1-47D3-B67F-A62EFF666E3E}">
          <x14:id>{4642199D-7AC1-4C11-9925-EBED3D58A1E9}</x14:id>
        </ext>
      </extLst>
    </cfRule>
  </conditionalFormatting>
  <conditionalFormatting sqref="AS106">
    <cfRule type="containsText" dxfId="269" priority="353" operator="containsText" text="Indtast titel for milepæl f.eks. slutdato">
      <formula>NOT(ISERROR(SEARCH("Indtast titel for milepæl f.eks. slutdato",AS106)))</formula>
    </cfRule>
  </conditionalFormatting>
  <conditionalFormatting sqref="AS136">
    <cfRule type="dataBar" priority="350">
      <dataBar>
        <cfvo type="num" val="0"/>
        <cfvo type="num" val="1"/>
        <color theme="4"/>
      </dataBar>
      <extLst>
        <ext xmlns:x14="http://schemas.microsoft.com/office/spreadsheetml/2009/9/main" uri="{B025F937-C7B1-47D3-B67F-A62EFF666E3E}">
          <x14:id>{BCC5E54D-71A6-4ABC-A14E-73A2E383577A}</x14:id>
        </ext>
      </extLst>
    </cfRule>
  </conditionalFormatting>
  <conditionalFormatting sqref="AS137">
    <cfRule type="containsText" dxfId="268" priority="341" operator="containsText" text="Indtast titel for milepæl f.eks. slutdato">
      <formula>NOT(ISERROR(SEARCH("Indtast titel for milepæl f.eks. slutdato",AS137)))</formula>
    </cfRule>
  </conditionalFormatting>
  <conditionalFormatting sqref="AS167">
    <cfRule type="dataBar" priority="338">
      <dataBar>
        <cfvo type="num" val="0"/>
        <cfvo type="num" val="1"/>
        <color theme="4"/>
      </dataBar>
      <extLst>
        <ext xmlns:x14="http://schemas.microsoft.com/office/spreadsheetml/2009/9/main" uri="{B025F937-C7B1-47D3-B67F-A62EFF666E3E}">
          <x14:id>{74E3731C-7028-48BB-B926-B823C175BC9F}</x14:id>
        </ext>
      </extLst>
    </cfRule>
  </conditionalFormatting>
  <conditionalFormatting sqref="AS168">
    <cfRule type="containsText" dxfId="267" priority="329" operator="containsText" text="Indtast titel for milepæl f.eks. slutdato">
      <formula>NOT(ISERROR(SEARCH("Indtast titel for milepæl f.eks. slutdato",AS168)))</formula>
    </cfRule>
  </conditionalFormatting>
  <conditionalFormatting sqref="AS198">
    <cfRule type="dataBar" priority="326">
      <dataBar>
        <cfvo type="num" val="0"/>
        <cfvo type="num" val="1"/>
        <color theme="4"/>
      </dataBar>
      <extLst>
        <ext xmlns:x14="http://schemas.microsoft.com/office/spreadsheetml/2009/9/main" uri="{B025F937-C7B1-47D3-B67F-A62EFF666E3E}">
          <x14:id>{C84C9E0A-F929-46D9-B6EF-3E75BDEB40A9}</x14:id>
        </ext>
      </extLst>
    </cfRule>
  </conditionalFormatting>
  <conditionalFormatting sqref="AS199">
    <cfRule type="containsText" dxfId="266" priority="317" operator="containsText" text="Indtast titel for milepæl f.eks. slutdato">
      <formula>NOT(ISERROR(SEARCH("Indtast titel for milepæl f.eks. slutdato",AS199)))</formula>
    </cfRule>
  </conditionalFormatting>
  <conditionalFormatting sqref="AS229">
    <cfRule type="dataBar" priority="314">
      <dataBar>
        <cfvo type="num" val="0"/>
        <cfvo type="num" val="1"/>
        <color theme="4"/>
      </dataBar>
      <extLst>
        <ext xmlns:x14="http://schemas.microsoft.com/office/spreadsheetml/2009/9/main" uri="{B025F937-C7B1-47D3-B67F-A62EFF666E3E}">
          <x14:id>{27E6F199-5E56-41E7-BF2D-B8F7BC8E6F49}</x14:id>
        </ext>
      </extLst>
    </cfRule>
  </conditionalFormatting>
  <conditionalFormatting sqref="AS230">
    <cfRule type="containsText" dxfId="265" priority="305" operator="containsText" text="Indtast titel for milepæl f.eks. slutdato">
      <formula>NOT(ISERROR(SEARCH("Indtast titel for milepæl f.eks. slutdato",AS230)))</formula>
    </cfRule>
  </conditionalFormatting>
  <conditionalFormatting sqref="AV26">
    <cfRule type="cellIs" dxfId="264" priority="394" operator="greaterThan">
      <formula>AT26</formula>
    </cfRule>
    <cfRule type="cellIs" dxfId="263" priority="393" operator="equal">
      <formula>""""""</formula>
    </cfRule>
  </conditionalFormatting>
  <conditionalFormatting sqref="AV35">
    <cfRule type="cellIs" dxfId="262" priority="396" operator="greaterThan">
      <formula>AT35</formula>
    </cfRule>
    <cfRule type="cellIs" dxfId="261" priority="395" operator="equal">
      <formula>""""""</formula>
    </cfRule>
  </conditionalFormatting>
  <conditionalFormatting sqref="AV37">
    <cfRule type="cellIs" dxfId="260" priority="400" operator="greaterThan">
      <formula>AT37</formula>
    </cfRule>
  </conditionalFormatting>
  <conditionalFormatting sqref="AV57">
    <cfRule type="cellIs" dxfId="259" priority="378" operator="equal">
      <formula>""""""</formula>
    </cfRule>
    <cfRule type="cellIs" dxfId="258" priority="379" operator="greaterThan">
      <formula>AT57</formula>
    </cfRule>
  </conditionalFormatting>
  <conditionalFormatting sqref="AV66">
    <cfRule type="cellIs" dxfId="257" priority="380" operator="equal">
      <formula>""""""</formula>
    </cfRule>
    <cfRule type="cellIs" dxfId="256" priority="381" operator="greaterThan">
      <formula>AT66</formula>
    </cfRule>
  </conditionalFormatting>
  <conditionalFormatting sqref="AV68">
    <cfRule type="cellIs" dxfId="255" priority="385" operator="greaterThan">
      <formula>AT68</formula>
    </cfRule>
  </conditionalFormatting>
  <conditionalFormatting sqref="AV88">
    <cfRule type="cellIs" dxfId="254" priority="367" operator="greaterThan">
      <formula>AT88</formula>
    </cfRule>
    <cfRule type="cellIs" dxfId="253" priority="366" operator="equal">
      <formula>""""""</formula>
    </cfRule>
  </conditionalFormatting>
  <conditionalFormatting sqref="AV97">
    <cfRule type="cellIs" dxfId="252" priority="368" operator="equal">
      <formula>""""""</formula>
    </cfRule>
    <cfRule type="cellIs" dxfId="251" priority="369" operator="greaterThan">
      <formula>AT97</formula>
    </cfRule>
  </conditionalFormatting>
  <conditionalFormatting sqref="AV99">
    <cfRule type="cellIs" dxfId="250" priority="373" operator="greaterThan">
      <formula>AT99</formula>
    </cfRule>
  </conditionalFormatting>
  <conditionalFormatting sqref="AV119">
    <cfRule type="cellIs" dxfId="249" priority="355" operator="greaterThan">
      <formula>AT119</formula>
    </cfRule>
    <cfRule type="cellIs" dxfId="248" priority="354" operator="equal">
      <formula>""""""</formula>
    </cfRule>
  </conditionalFormatting>
  <conditionalFormatting sqref="AV128">
    <cfRule type="cellIs" dxfId="247" priority="356" operator="equal">
      <formula>""""""</formula>
    </cfRule>
    <cfRule type="cellIs" dxfId="246" priority="357" operator="greaterThan">
      <formula>AT128</formula>
    </cfRule>
  </conditionalFormatting>
  <conditionalFormatting sqref="AV130">
    <cfRule type="cellIs" dxfId="245" priority="361" operator="greaterThan">
      <formula>AT130</formula>
    </cfRule>
  </conditionalFormatting>
  <conditionalFormatting sqref="AV150">
    <cfRule type="cellIs" dxfId="244" priority="343" operator="greaterThan">
      <formula>AT150</formula>
    </cfRule>
    <cfRule type="cellIs" dxfId="243" priority="342" operator="equal">
      <formula>""""""</formula>
    </cfRule>
  </conditionalFormatting>
  <conditionalFormatting sqref="AV159">
    <cfRule type="cellIs" dxfId="242" priority="344" operator="equal">
      <formula>""""""</formula>
    </cfRule>
    <cfRule type="cellIs" dxfId="241" priority="345" operator="greaterThan">
      <formula>AT159</formula>
    </cfRule>
  </conditionalFormatting>
  <conditionalFormatting sqref="AV161">
    <cfRule type="cellIs" dxfId="240" priority="349" operator="greaterThan">
      <formula>AT161</formula>
    </cfRule>
  </conditionalFormatting>
  <conditionalFormatting sqref="AV181">
    <cfRule type="cellIs" dxfId="239" priority="331" operator="greaterThan">
      <formula>AT181</formula>
    </cfRule>
    <cfRule type="cellIs" dxfId="238" priority="330" operator="equal">
      <formula>""""""</formula>
    </cfRule>
  </conditionalFormatting>
  <conditionalFormatting sqref="AV190">
    <cfRule type="cellIs" dxfId="237" priority="332" operator="equal">
      <formula>""""""</formula>
    </cfRule>
    <cfRule type="cellIs" dxfId="236" priority="333" operator="greaterThan">
      <formula>AT190</formula>
    </cfRule>
  </conditionalFormatting>
  <conditionalFormatting sqref="AV192">
    <cfRule type="cellIs" dxfId="235" priority="337" operator="greaterThan">
      <formula>AT192</formula>
    </cfRule>
  </conditionalFormatting>
  <conditionalFormatting sqref="AV212">
    <cfRule type="cellIs" dxfId="234" priority="319" operator="greaterThan">
      <formula>AT212</formula>
    </cfRule>
    <cfRule type="cellIs" dxfId="233" priority="318" operator="equal">
      <formula>""""""</formula>
    </cfRule>
  </conditionalFormatting>
  <conditionalFormatting sqref="AV221">
    <cfRule type="cellIs" dxfId="232" priority="320" operator="equal">
      <formula>""""""</formula>
    </cfRule>
    <cfRule type="cellIs" dxfId="231" priority="321" operator="greaterThan">
      <formula>AT221</formula>
    </cfRule>
  </conditionalFormatting>
  <conditionalFormatting sqref="AV223">
    <cfRule type="cellIs" dxfId="230" priority="325" operator="greaterThan">
      <formula>AT223</formula>
    </cfRule>
  </conditionalFormatting>
  <conditionalFormatting sqref="AV243">
    <cfRule type="cellIs" dxfId="229" priority="306" operator="equal">
      <formula>""""""</formula>
    </cfRule>
    <cfRule type="cellIs" dxfId="228" priority="307" operator="greaterThan">
      <formula>AT243</formula>
    </cfRule>
  </conditionalFormatting>
  <conditionalFormatting sqref="AV252">
    <cfRule type="cellIs" dxfId="227" priority="308" operator="equal">
      <formula>""""""</formula>
    </cfRule>
    <cfRule type="cellIs" dxfId="226" priority="309" operator="greaterThan">
      <formula>AT252</formula>
    </cfRule>
  </conditionalFormatting>
  <conditionalFormatting sqref="AV254">
    <cfRule type="cellIs" dxfId="225" priority="313" operator="greaterThan">
      <formula>AT254</formula>
    </cfRule>
  </conditionalFormatting>
  <conditionalFormatting sqref="AX5">
    <cfRule type="cellIs" dxfId="224" priority="391" operator="between">
      <formula>0.01</formula>
      <formula>0.1</formula>
    </cfRule>
    <cfRule type="cellIs" dxfId="223" priority="392" operator="greaterThan">
      <formula>0.1</formula>
    </cfRule>
    <cfRule type="cellIs" dxfId="222" priority="390" operator="equal">
      <formula>""</formula>
    </cfRule>
  </conditionalFormatting>
  <conditionalFormatting sqref="AX26 AX35 AX37">
    <cfRule type="cellIs" dxfId="221" priority="403" operator="greaterThan">
      <formula>0.1</formula>
    </cfRule>
    <cfRule type="cellIs" dxfId="220" priority="402" operator="between">
      <formula>0.01</formula>
      <formula>0.1</formula>
    </cfRule>
  </conditionalFormatting>
  <conditionalFormatting sqref="AX26">
    <cfRule type="cellIs" dxfId="219" priority="399" operator="equal">
      <formula>""</formula>
    </cfRule>
  </conditionalFormatting>
  <conditionalFormatting sqref="AX35">
    <cfRule type="cellIs" dxfId="218" priority="398" operator="equal">
      <formula>""</formula>
    </cfRule>
  </conditionalFormatting>
  <conditionalFormatting sqref="AX37">
    <cfRule type="cellIs" dxfId="217" priority="397" operator="equal">
      <formula>""</formula>
    </cfRule>
  </conditionalFormatting>
  <conditionalFormatting sqref="AX57 AX66 AX68">
    <cfRule type="cellIs" dxfId="216" priority="387" operator="between">
      <formula>0.01</formula>
      <formula>0.1</formula>
    </cfRule>
    <cfRule type="cellIs" dxfId="215" priority="388" operator="greaterThan">
      <formula>0.1</formula>
    </cfRule>
  </conditionalFormatting>
  <conditionalFormatting sqref="AX57">
    <cfRule type="cellIs" dxfId="214" priority="384" operator="equal">
      <formula>""</formula>
    </cfRule>
  </conditionalFormatting>
  <conditionalFormatting sqref="AX66">
    <cfRule type="cellIs" dxfId="213" priority="383" operator="equal">
      <formula>""</formula>
    </cfRule>
  </conditionalFormatting>
  <conditionalFormatting sqref="AX68">
    <cfRule type="cellIs" dxfId="212" priority="382" operator="equal">
      <formula>""</formula>
    </cfRule>
  </conditionalFormatting>
  <conditionalFormatting sqref="AX88 AX97 AX99">
    <cfRule type="cellIs" dxfId="211" priority="375" operator="between">
      <formula>0.01</formula>
      <formula>0.1</formula>
    </cfRule>
    <cfRule type="cellIs" dxfId="210" priority="376" operator="greaterThan">
      <formula>0.1</formula>
    </cfRule>
  </conditionalFormatting>
  <conditionalFormatting sqref="AX88">
    <cfRule type="cellIs" dxfId="209" priority="372" operator="equal">
      <formula>""</formula>
    </cfRule>
  </conditionalFormatting>
  <conditionalFormatting sqref="AX97">
    <cfRule type="cellIs" dxfId="208" priority="371" operator="equal">
      <formula>""</formula>
    </cfRule>
  </conditionalFormatting>
  <conditionalFormatting sqref="AX99">
    <cfRule type="cellIs" dxfId="207" priority="370" operator="equal">
      <formula>""</formula>
    </cfRule>
  </conditionalFormatting>
  <conditionalFormatting sqref="AX119 AX128 AX130">
    <cfRule type="cellIs" dxfId="206" priority="364" operator="greaterThan">
      <formula>0.1</formula>
    </cfRule>
    <cfRule type="cellIs" dxfId="205" priority="363" operator="between">
      <formula>0.01</formula>
      <formula>0.1</formula>
    </cfRule>
  </conditionalFormatting>
  <conditionalFormatting sqref="AX119">
    <cfRule type="cellIs" dxfId="204" priority="360" operator="equal">
      <formula>""</formula>
    </cfRule>
  </conditionalFormatting>
  <conditionalFormatting sqref="AX128">
    <cfRule type="cellIs" dxfId="203" priority="359" operator="equal">
      <formula>""</formula>
    </cfRule>
  </conditionalFormatting>
  <conditionalFormatting sqref="AX130">
    <cfRule type="cellIs" dxfId="202" priority="358" operator="equal">
      <formula>""</formula>
    </cfRule>
  </conditionalFormatting>
  <conditionalFormatting sqref="AX150 AX159 AX161">
    <cfRule type="cellIs" dxfId="201" priority="352" operator="greaterThan">
      <formula>0.1</formula>
    </cfRule>
    <cfRule type="cellIs" dxfId="200" priority="351" operator="between">
      <formula>0.01</formula>
      <formula>0.1</formula>
    </cfRule>
  </conditionalFormatting>
  <conditionalFormatting sqref="AX150">
    <cfRule type="cellIs" dxfId="199" priority="348" operator="equal">
      <formula>""</formula>
    </cfRule>
  </conditionalFormatting>
  <conditionalFormatting sqref="AX159">
    <cfRule type="cellIs" dxfId="198" priority="347" operator="equal">
      <formula>""</formula>
    </cfRule>
  </conditionalFormatting>
  <conditionalFormatting sqref="AX161">
    <cfRule type="cellIs" dxfId="197" priority="346" operator="equal">
      <formula>""</formula>
    </cfRule>
  </conditionalFormatting>
  <conditionalFormatting sqref="AX181 AX190 AX192">
    <cfRule type="cellIs" dxfId="196" priority="340" operator="greaterThan">
      <formula>0.1</formula>
    </cfRule>
    <cfRule type="cellIs" dxfId="195" priority="339" operator="between">
      <formula>0.01</formula>
      <formula>0.1</formula>
    </cfRule>
  </conditionalFormatting>
  <conditionalFormatting sqref="AX181">
    <cfRule type="cellIs" dxfId="194" priority="336" operator="equal">
      <formula>""</formula>
    </cfRule>
  </conditionalFormatting>
  <conditionalFormatting sqref="AX190">
    <cfRule type="cellIs" dxfId="193" priority="335" operator="equal">
      <formula>""</formula>
    </cfRule>
  </conditionalFormatting>
  <conditionalFormatting sqref="AX192">
    <cfRule type="cellIs" dxfId="192" priority="334" operator="equal">
      <formula>""</formula>
    </cfRule>
  </conditionalFormatting>
  <conditionalFormatting sqref="AX212 AX221 AX223">
    <cfRule type="cellIs" dxfId="191" priority="328" operator="greaterThan">
      <formula>0.1</formula>
    </cfRule>
    <cfRule type="cellIs" dxfId="190" priority="327" operator="between">
      <formula>0.01</formula>
      <formula>0.1</formula>
    </cfRule>
  </conditionalFormatting>
  <conditionalFormatting sqref="AX212">
    <cfRule type="cellIs" dxfId="189" priority="324" operator="equal">
      <formula>""</formula>
    </cfRule>
  </conditionalFormatting>
  <conditionalFormatting sqref="AX221">
    <cfRule type="cellIs" dxfId="188" priority="323" operator="equal">
      <formula>""</formula>
    </cfRule>
  </conditionalFormatting>
  <conditionalFormatting sqref="AX223">
    <cfRule type="cellIs" dxfId="187" priority="322" operator="equal">
      <formula>""</formula>
    </cfRule>
  </conditionalFormatting>
  <conditionalFormatting sqref="AX243 AX252 AX254">
    <cfRule type="cellIs" dxfId="186" priority="316" operator="greaterThan">
      <formula>0.1</formula>
    </cfRule>
    <cfRule type="cellIs" dxfId="185" priority="315" operator="between">
      <formula>0.01</formula>
      <formula>0.1</formula>
    </cfRule>
  </conditionalFormatting>
  <conditionalFormatting sqref="AX243">
    <cfRule type="cellIs" dxfId="184" priority="312" operator="equal">
      <formula>""</formula>
    </cfRule>
  </conditionalFormatting>
  <conditionalFormatting sqref="AX252">
    <cfRule type="cellIs" dxfId="183" priority="311" operator="equal">
      <formula>""</formula>
    </cfRule>
  </conditionalFormatting>
  <conditionalFormatting sqref="AX254">
    <cfRule type="cellIs" dxfId="182" priority="310" operator="equal">
      <formula>""</formula>
    </cfRule>
  </conditionalFormatting>
  <conditionalFormatting sqref="AZ12">
    <cfRule type="dataBar" priority="302">
      <dataBar>
        <cfvo type="num" val="0"/>
        <cfvo type="num" val="1"/>
        <color theme="4"/>
      </dataBar>
      <extLst>
        <ext xmlns:x14="http://schemas.microsoft.com/office/spreadsheetml/2009/9/main" uri="{B025F937-C7B1-47D3-B67F-A62EFF666E3E}">
          <x14:id>{9CCE8421-D1F8-4E00-BF91-A34955948D7A}</x14:id>
        </ext>
      </extLst>
    </cfRule>
  </conditionalFormatting>
  <conditionalFormatting sqref="AZ13">
    <cfRule type="containsText" dxfId="181" priority="290" operator="containsText" text="Indtast titel for milepæl f.eks. slutdato">
      <formula>NOT(ISERROR(SEARCH("Indtast titel for milepæl f.eks. slutdato",AZ13)))</formula>
    </cfRule>
  </conditionalFormatting>
  <conditionalFormatting sqref="AZ43">
    <cfRule type="dataBar" priority="287">
      <dataBar>
        <cfvo type="num" val="0"/>
        <cfvo type="num" val="1"/>
        <color theme="4"/>
      </dataBar>
      <extLst>
        <ext xmlns:x14="http://schemas.microsoft.com/office/spreadsheetml/2009/9/main" uri="{B025F937-C7B1-47D3-B67F-A62EFF666E3E}">
          <x14:id>{971E1D32-2FB3-42AA-9067-F28959B77B33}</x14:id>
        </ext>
      </extLst>
    </cfRule>
  </conditionalFormatting>
  <conditionalFormatting sqref="AZ44">
    <cfRule type="containsText" dxfId="180" priority="278" operator="containsText" text="Indtast titel for milepæl f.eks. slutdato">
      <formula>NOT(ISERROR(SEARCH("Indtast titel for milepæl f.eks. slutdato",AZ44)))</formula>
    </cfRule>
  </conditionalFormatting>
  <conditionalFormatting sqref="AZ74">
    <cfRule type="dataBar" priority="275">
      <dataBar>
        <cfvo type="num" val="0"/>
        <cfvo type="num" val="1"/>
        <color theme="4"/>
      </dataBar>
      <extLst>
        <ext xmlns:x14="http://schemas.microsoft.com/office/spreadsheetml/2009/9/main" uri="{B025F937-C7B1-47D3-B67F-A62EFF666E3E}">
          <x14:id>{8963FAF7-D633-4D24-9D29-A0B728AD8D54}</x14:id>
        </ext>
      </extLst>
    </cfRule>
  </conditionalFormatting>
  <conditionalFormatting sqref="AZ75">
    <cfRule type="containsText" dxfId="179" priority="266" operator="containsText" text="Indtast titel for milepæl f.eks. slutdato">
      <formula>NOT(ISERROR(SEARCH("Indtast titel for milepæl f.eks. slutdato",AZ75)))</formula>
    </cfRule>
  </conditionalFormatting>
  <conditionalFormatting sqref="AZ105">
    <cfRule type="dataBar" priority="263">
      <dataBar>
        <cfvo type="num" val="0"/>
        <cfvo type="num" val="1"/>
        <color theme="4"/>
      </dataBar>
      <extLst>
        <ext xmlns:x14="http://schemas.microsoft.com/office/spreadsheetml/2009/9/main" uri="{B025F937-C7B1-47D3-B67F-A62EFF666E3E}">
          <x14:id>{C5C7CDC6-E501-450C-AE58-D34CB50D0C3E}</x14:id>
        </ext>
      </extLst>
    </cfRule>
  </conditionalFormatting>
  <conditionalFormatting sqref="AZ106">
    <cfRule type="containsText" dxfId="178" priority="254" operator="containsText" text="Indtast titel for milepæl f.eks. slutdato">
      <formula>NOT(ISERROR(SEARCH("Indtast titel for milepæl f.eks. slutdato",AZ106)))</formula>
    </cfRule>
  </conditionalFormatting>
  <conditionalFormatting sqref="AZ136">
    <cfRule type="dataBar" priority="251">
      <dataBar>
        <cfvo type="num" val="0"/>
        <cfvo type="num" val="1"/>
        <color theme="4"/>
      </dataBar>
      <extLst>
        <ext xmlns:x14="http://schemas.microsoft.com/office/spreadsheetml/2009/9/main" uri="{B025F937-C7B1-47D3-B67F-A62EFF666E3E}">
          <x14:id>{F6334FDC-4527-4117-867E-54388DDAD71F}</x14:id>
        </ext>
      </extLst>
    </cfRule>
  </conditionalFormatting>
  <conditionalFormatting sqref="AZ137">
    <cfRule type="containsText" dxfId="177" priority="242" operator="containsText" text="Indtast titel for milepæl f.eks. slutdato">
      <formula>NOT(ISERROR(SEARCH("Indtast titel for milepæl f.eks. slutdato",AZ137)))</formula>
    </cfRule>
  </conditionalFormatting>
  <conditionalFormatting sqref="AZ167">
    <cfRule type="dataBar" priority="239">
      <dataBar>
        <cfvo type="num" val="0"/>
        <cfvo type="num" val="1"/>
        <color theme="4"/>
      </dataBar>
      <extLst>
        <ext xmlns:x14="http://schemas.microsoft.com/office/spreadsheetml/2009/9/main" uri="{B025F937-C7B1-47D3-B67F-A62EFF666E3E}">
          <x14:id>{200B5F25-73FD-4745-A980-D5BB55BAB4BE}</x14:id>
        </ext>
      </extLst>
    </cfRule>
  </conditionalFormatting>
  <conditionalFormatting sqref="AZ168">
    <cfRule type="containsText" dxfId="176" priority="230" operator="containsText" text="Indtast titel for milepæl f.eks. slutdato">
      <formula>NOT(ISERROR(SEARCH("Indtast titel for milepæl f.eks. slutdato",AZ168)))</formula>
    </cfRule>
  </conditionalFormatting>
  <conditionalFormatting sqref="AZ198">
    <cfRule type="dataBar" priority="227">
      <dataBar>
        <cfvo type="num" val="0"/>
        <cfvo type="num" val="1"/>
        <color theme="4"/>
      </dataBar>
      <extLst>
        <ext xmlns:x14="http://schemas.microsoft.com/office/spreadsheetml/2009/9/main" uri="{B025F937-C7B1-47D3-B67F-A62EFF666E3E}">
          <x14:id>{25A9E516-01A9-4255-B224-E80BFCF8DB75}</x14:id>
        </ext>
      </extLst>
    </cfRule>
  </conditionalFormatting>
  <conditionalFormatting sqref="AZ199">
    <cfRule type="containsText" dxfId="175" priority="218" operator="containsText" text="Indtast titel for milepæl f.eks. slutdato">
      <formula>NOT(ISERROR(SEARCH("Indtast titel for milepæl f.eks. slutdato",AZ199)))</formula>
    </cfRule>
  </conditionalFormatting>
  <conditionalFormatting sqref="AZ229">
    <cfRule type="dataBar" priority="215">
      <dataBar>
        <cfvo type="num" val="0"/>
        <cfvo type="num" val="1"/>
        <color theme="4"/>
      </dataBar>
      <extLst>
        <ext xmlns:x14="http://schemas.microsoft.com/office/spreadsheetml/2009/9/main" uri="{B025F937-C7B1-47D3-B67F-A62EFF666E3E}">
          <x14:id>{7758FB05-8122-4A51-85FD-959B42C1F76C}</x14:id>
        </ext>
      </extLst>
    </cfRule>
  </conditionalFormatting>
  <conditionalFormatting sqref="AZ230">
    <cfRule type="containsText" dxfId="174" priority="206" operator="containsText" text="Indtast titel for milepæl f.eks. slutdato">
      <formula>NOT(ISERROR(SEARCH("Indtast titel for milepæl f.eks. slutdato",AZ230)))</formula>
    </cfRule>
  </conditionalFormatting>
  <conditionalFormatting sqref="BC26">
    <cfRule type="cellIs" dxfId="173" priority="295" operator="greaterThan">
      <formula>BA26</formula>
    </cfRule>
    <cfRule type="cellIs" dxfId="172" priority="294" operator="equal">
      <formula>""""""</formula>
    </cfRule>
  </conditionalFormatting>
  <conditionalFormatting sqref="BC35">
    <cfRule type="cellIs" dxfId="171" priority="297" operator="greaterThan">
      <formula>BA35</formula>
    </cfRule>
    <cfRule type="cellIs" dxfId="170" priority="296" operator="equal">
      <formula>""""""</formula>
    </cfRule>
  </conditionalFormatting>
  <conditionalFormatting sqref="BC37">
    <cfRule type="cellIs" dxfId="169" priority="301" operator="greaterThan">
      <formula>BA37</formula>
    </cfRule>
  </conditionalFormatting>
  <conditionalFormatting sqref="BC57">
    <cfRule type="cellIs" dxfId="168" priority="280" operator="greaterThan">
      <formula>BA57</formula>
    </cfRule>
    <cfRule type="cellIs" dxfId="167" priority="279" operator="equal">
      <formula>""""""</formula>
    </cfRule>
  </conditionalFormatting>
  <conditionalFormatting sqref="BC66">
    <cfRule type="cellIs" dxfId="166" priority="282" operator="greaterThan">
      <formula>BA66</formula>
    </cfRule>
    <cfRule type="cellIs" dxfId="165" priority="281" operator="equal">
      <formula>""""""</formula>
    </cfRule>
  </conditionalFormatting>
  <conditionalFormatting sqref="BC68">
    <cfRule type="cellIs" dxfId="164" priority="286" operator="greaterThan">
      <formula>BA68</formula>
    </cfRule>
  </conditionalFormatting>
  <conditionalFormatting sqref="BC88">
    <cfRule type="cellIs" dxfId="163" priority="267" operator="equal">
      <formula>""""""</formula>
    </cfRule>
    <cfRule type="cellIs" dxfId="162" priority="268" operator="greaterThan">
      <formula>BA88</formula>
    </cfRule>
  </conditionalFormatting>
  <conditionalFormatting sqref="BC97">
    <cfRule type="cellIs" dxfId="161" priority="270" operator="greaterThan">
      <formula>BA97</formula>
    </cfRule>
    <cfRule type="cellIs" dxfId="160" priority="269" operator="equal">
      <formula>""""""</formula>
    </cfRule>
  </conditionalFormatting>
  <conditionalFormatting sqref="BC99">
    <cfRule type="cellIs" dxfId="159" priority="274" operator="greaterThan">
      <formula>BA99</formula>
    </cfRule>
  </conditionalFormatting>
  <conditionalFormatting sqref="BC119">
    <cfRule type="cellIs" dxfId="158" priority="255" operator="equal">
      <formula>""""""</formula>
    </cfRule>
    <cfRule type="cellIs" dxfId="157" priority="256" operator="greaterThan">
      <formula>BA119</formula>
    </cfRule>
  </conditionalFormatting>
  <conditionalFormatting sqref="BC128">
    <cfRule type="cellIs" dxfId="156" priority="258" operator="greaterThan">
      <formula>BA128</formula>
    </cfRule>
    <cfRule type="cellIs" dxfId="155" priority="257" operator="equal">
      <formula>""""""</formula>
    </cfRule>
  </conditionalFormatting>
  <conditionalFormatting sqref="BC130">
    <cfRule type="cellIs" dxfId="154" priority="262" operator="greaterThan">
      <formula>BA130</formula>
    </cfRule>
  </conditionalFormatting>
  <conditionalFormatting sqref="BC150">
    <cfRule type="cellIs" dxfId="153" priority="243" operator="equal">
      <formula>""""""</formula>
    </cfRule>
    <cfRule type="cellIs" dxfId="152" priority="244" operator="greaterThan">
      <formula>BA150</formula>
    </cfRule>
  </conditionalFormatting>
  <conditionalFormatting sqref="BC159">
    <cfRule type="cellIs" dxfId="151" priority="245" operator="equal">
      <formula>""""""</formula>
    </cfRule>
    <cfRule type="cellIs" dxfId="150" priority="246" operator="greaterThan">
      <formula>BA159</formula>
    </cfRule>
  </conditionalFormatting>
  <conditionalFormatting sqref="BC161">
    <cfRule type="cellIs" dxfId="149" priority="250" operator="greaterThan">
      <formula>BA161</formula>
    </cfRule>
  </conditionalFormatting>
  <conditionalFormatting sqref="BC181">
    <cfRule type="cellIs" dxfId="148" priority="232" operator="greaterThan">
      <formula>BA181</formula>
    </cfRule>
    <cfRule type="cellIs" dxfId="147" priority="231" operator="equal">
      <formula>""""""</formula>
    </cfRule>
  </conditionalFormatting>
  <conditionalFormatting sqref="BC190">
    <cfRule type="cellIs" dxfId="146" priority="234" operator="greaterThan">
      <formula>BA190</formula>
    </cfRule>
    <cfRule type="cellIs" dxfId="145" priority="233" operator="equal">
      <formula>""""""</formula>
    </cfRule>
  </conditionalFormatting>
  <conditionalFormatting sqref="BC192">
    <cfRule type="cellIs" dxfId="144" priority="238" operator="greaterThan">
      <formula>BA192</formula>
    </cfRule>
  </conditionalFormatting>
  <conditionalFormatting sqref="BC212">
    <cfRule type="cellIs" dxfId="143" priority="219" operator="equal">
      <formula>""""""</formula>
    </cfRule>
    <cfRule type="cellIs" dxfId="142" priority="220" operator="greaterThan">
      <formula>BA212</formula>
    </cfRule>
  </conditionalFormatting>
  <conditionalFormatting sqref="BC221">
    <cfRule type="cellIs" dxfId="141" priority="222" operator="greaterThan">
      <formula>BA221</formula>
    </cfRule>
    <cfRule type="cellIs" dxfId="140" priority="221" operator="equal">
      <formula>""""""</formula>
    </cfRule>
  </conditionalFormatting>
  <conditionalFormatting sqref="BC223">
    <cfRule type="cellIs" dxfId="139" priority="226" operator="greaterThan">
      <formula>BA223</formula>
    </cfRule>
  </conditionalFormatting>
  <conditionalFormatting sqref="BC243">
    <cfRule type="cellIs" dxfId="138" priority="207" operator="equal">
      <formula>""""""</formula>
    </cfRule>
    <cfRule type="cellIs" dxfId="137" priority="208" operator="greaterThan">
      <formula>BA243</formula>
    </cfRule>
  </conditionalFormatting>
  <conditionalFormatting sqref="BC252">
    <cfRule type="cellIs" dxfId="136" priority="209" operator="equal">
      <formula>""""""</formula>
    </cfRule>
    <cfRule type="cellIs" dxfId="135" priority="210" operator="greaterThan">
      <formula>BA252</formula>
    </cfRule>
  </conditionalFormatting>
  <conditionalFormatting sqref="BC254">
    <cfRule type="cellIs" dxfId="134" priority="214" operator="greaterThan">
      <formula>BA254</formula>
    </cfRule>
  </conditionalFormatting>
  <conditionalFormatting sqref="BE5">
    <cfRule type="cellIs" dxfId="133" priority="292" operator="between">
      <formula>0.01</formula>
      <formula>0.1</formula>
    </cfRule>
    <cfRule type="cellIs" dxfId="132" priority="293" operator="greaterThan">
      <formula>0.1</formula>
    </cfRule>
    <cfRule type="cellIs" dxfId="131" priority="291" operator="equal">
      <formula>""</formula>
    </cfRule>
  </conditionalFormatting>
  <conditionalFormatting sqref="BE26 BE35 BE37">
    <cfRule type="cellIs" dxfId="130" priority="304" operator="greaterThan">
      <formula>0.1</formula>
    </cfRule>
    <cfRule type="cellIs" dxfId="129" priority="303" operator="between">
      <formula>0.01</formula>
      <formula>0.1</formula>
    </cfRule>
  </conditionalFormatting>
  <conditionalFormatting sqref="BE26">
    <cfRule type="cellIs" dxfId="128" priority="300" operator="equal">
      <formula>""</formula>
    </cfRule>
  </conditionalFormatting>
  <conditionalFormatting sqref="BE35">
    <cfRule type="cellIs" dxfId="127" priority="299" operator="equal">
      <formula>""</formula>
    </cfRule>
  </conditionalFormatting>
  <conditionalFormatting sqref="BE37">
    <cfRule type="cellIs" dxfId="126" priority="298" operator="equal">
      <formula>""</formula>
    </cfRule>
  </conditionalFormatting>
  <conditionalFormatting sqref="BE57 BE66 BE68">
    <cfRule type="cellIs" dxfId="125" priority="289" operator="greaterThan">
      <formula>0.1</formula>
    </cfRule>
    <cfRule type="cellIs" dxfId="124" priority="288" operator="between">
      <formula>0.01</formula>
      <formula>0.1</formula>
    </cfRule>
  </conditionalFormatting>
  <conditionalFormatting sqref="BE57">
    <cfRule type="cellIs" dxfId="123" priority="285" operator="equal">
      <formula>""</formula>
    </cfRule>
  </conditionalFormatting>
  <conditionalFormatting sqref="BE66">
    <cfRule type="cellIs" dxfId="122" priority="284" operator="equal">
      <formula>""</formula>
    </cfRule>
  </conditionalFormatting>
  <conditionalFormatting sqref="BE68">
    <cfRule type="cellIs" dxfId="121" priority="283" operator="equal">
      <formula>""</formula>
    </cfRule>
  </conditionalFormatting>
  <conditionalFormatting sqref="BE88 BE97 BE99">
    <cfRule type="cellIs" dxfId="120" priority="276" operator="between">
      <formula>0.01</formula>
      <formula>0.1</formula>
    </cfRule>
    <cfRule type="cellIs" dxfId="119" priority="277" operator="greaterThan">
      <formula>0.1</formula>
    </cfRule>
  </conditionalFormatting>
  <conditionalFormatting sqref="BE88">
    <cfRule type="cellIs" dxfId="118" priority="273" operator="equal">
      <formula>""</formula>
    </cfRule>
  </conditionalFormatting>
  <conditionalFormatting sqref="BE97">
    <cfRule type="cellIs" dxfId="117" priority="272" operator="equal">
      <formula>""</formula>
    </cfRule>
  </conditionalFormatting>
  <conditionalFormatting sqref="BE99">
    <cfRule type="cellIs" dxfId="116" priority="271" operator="equal">
      <formula>""</formula>
    </cfRule>
  </conditionalFormatting>
  <conditionalFormatting sqref="BE119 BE128 BE130">
    <cfRule type="cellIs" dxfId="115" priority="265" operator="greaterThan">
      <formula>0.1</formula>
    </cfRule>
    <cfRule type="cellIs" dxfId="114" priority="264" operator="between">
      <formula>0.01</formula>
      <formula>0.1</formula>
    </cfRule>
  </conditionalFormatting>
  <conditionalFormatting sqref="BE119">
    <cfRule type="cellIs" dxfId="113" priority="261" operator="equal">
      <formula>""</formula>
    </cfRule>
  </conditionalFormatting>
  <conditionalFormatting sqref="BE128">
    <cfRule type="cellIs" dxfId="112" priority="260" operator="equal">
      <formula>""</formula>
    </cfRule>
  </conditionalFormatting>
  <conditionalFormatting sqref="BE130">
    <cfRule type="cellIs" dxfId="111" priority="259" operator="equal">
      <formula>""</formula>
    </cfRule>
  </conditionalFormatting>
  <conditionalFormatting sqref="BE150 BE159 BE161">
    <cfRule type="cellIs" dxfId="110" priority="253" operator="greaterThan">
      <formula>0.1</formula>
    </cfRule>
    <cfRule type="cellIs" dxfId="109" priority="252" operator="between">
      <formula>0.01</formula>
      <formula>0.1</formula>
    </cfRule>
  </conditionalFormatting>
  <conditionalFormatting sqref="BE150">
    <cfRule type="cellIs" dxfId="108" priority="249" operator="equal">
      <formula>""</formula>
    </cfRule>
  </conditionalFormatting>
  <conditionalFormatting sqref="BE159">
    <cfRule type="cellIs" dxfId="107" priority="248" operator="equal">
      <formula>""</formula>
    </cfRule>
  </conditionalFormatting>
  <conditionalFormatting sqref="BE161">
    <cfRule type="cellIs" dxfId="106" priority="247" operator="equal">
      <formula>""</formula>
    </cfRule>
  </conditionalFormatting>
  <conditionalFormatting sqref="BE181 BE190 BE192">
    <cfRule type="cellIs" dxfId="105" priority="240" operator="between">
      <formula>0.01</formula>
      <formula>0.1</formula>
    </cfRule>
    <cfRule type="cellIs" dxfId="104" priority="241" operator="greaterThan">
      <formula>0.1</formula>
    </cfRule>
  </conditionalFormatting>
  <conditionalFormatting sqref="BE181">
    <cfRule type="cellIs" dxfId="103" priority="237" operator="equal">
      <formula>""</formula>
    </cfRule>
  </conditionalFormatting>
  <conditionalFormatting sqref="BE190">
    <cfRule type="cellIs" dxfId="102" priority="236" operator="equal">
      <formula>""</formula>
    </cfRule>
  </conditionalFormatting>
  <conditionalFormatting sqref="BE192">
    <cfRule type="cellIs" dxfId="101" priority="235" operator="equal">
      <formula>""</formula>
    </cfRule>
  </conditionalFormatting>
  <conditionalFormatting sqref="BE212 BE221 BE223">
    <cfRule type="cellIs" dxfId="100" priority="228" operator="between">
      <formula>0.01</formula>
      <formula>0.1</formula>
    </cfRule>
    <cfRule type="cellIs" dxfId="99" priority="229" operator="greaterThan">
      <formula>0.1</formula>
    </cfRule>
  </conditionalFormatting>
  <conditionalFormatting sqref="BE212">
    <cfRule type="cellIs" dxfId="98" priority="225" operator="equal">
      <formula>""</formula>
    </cfRule>
  </conditionalFormatting>
  <conditionalFormatting sqref="BE221">
    <cfRule type="cellIs" dxfId="97" priority="224" operator="equal">
      <formula>""</formula>
    </cfRule>
  </conditionalFormatting>
  <conditionalFormatting sqref="BE223">
    <cfRule type="cellIs" dxfId="96" priority="223" operator="equal">
      <formula>""</formula>
    </cfRule>
  </conditionalFormatting>
  <conditionalFormatting sqref="BE243 BE252 BE254">
    <cfRule type="cellIs" dxfId="95" priority="217" operator="greaterThan">
      <formula>0.1</formula>
    </cfRule>
    <cfRule type="cellIs" dxfId="94" priority="216" operator="between">
      <formula>0.01</formula>
      <formula>0.1</formula>
    </cfRule>
  </conditionalFormatting>
  <conditionalFormatting sqref="BE243">
    <cfRule type="cellIs" dxfId="93" priority="213" operator="equal">
      <formula>""</formula>
    </cfRule>
  </conditionalFormatting>
  <conditionalFormatting sqref="BE252">
    <cfRule type="cellIs" dxfId="92" priority="212" operator="equal">
      <formula>""</formula>
    </cfRule>
  </conditionalFormatting>
  <conditionalFormatting sqref="BE254">
    <cfRule type="cellIs" dxfId="91" priority="211" operator="equal">
      <formula>""</formula>
    </cfRule>
  </conditionalFormatting>
  <conditionalFormatting sqref="BG12">
    <cfRule type="dataBar" priority="203">
      <dataBar>
        <cfvo type="num" val="0"/>
        <cfvo type="num" val="1"/>
        <color theme="4"/>
      </dataBar>
      <extLst>
        <ext xmlns:x14="http://schemas.microsoft.com/office/spreadsheetml/2009/9/main" uri="{B025F937-C7B1-47D3-B67F-A62EFF666E3E}">
          <x14:id>{72D60FB1-988A-4C0D-A56A-2228C3203EEF}</x14:id>
        </ext>
      </extLst>
    </cfRule>
  </conditionalFormatting>
  <conditionalFormatting sqref="BG13">
    <cfRule type="containsText" dxfId="90" priority="191" operator="containsText" text="Indtast titel for milepæl f.eks. slutdato">
      <formula>NOT(ISERROR(SEARCH("Indtast titel for milepæl f.eks. slutdato",BG13)))</formula>
    </cfRule>
  </conditionalFormatting>
  <conditionalFormatting sqref="BG43">
    <cfRule type="dataBar" priority="188">
      <dataBar>
        <cfvo type="num" val="0"/>
        <cfvo type="num" val="1"/>
        <color theme="4"/>
      </dataBar>
      <extLst>
        <ext xmlns:x14="http://schemas.microsoft.com/office/spreadsheetml/2009/9/main" uri="{B025F937-C7B1-47D3-B67F-A62EFF666E3E}">
          <x14:id>{B58AD6B4-4574-452B-8A85-AAA9BF1AA854}</x14:id>
        </ext>
      </extLst>
    </cfRule>
  </conditionalFormatting>
  <conditionalFormatting sqref="BG44">
    <cfRule type="containsText" dxfId="89" priority="179" operator="containsText" text="Indtast titel for milepæl f.eks. slutdato">
      <formula>NOT(ISERROR(SEARCH("Indtast titel for milepæl f.eks. slutdato",BG44)))</formula>
    </cfRule>
  </conditionalFormatting>
  <conditionalFormatting sqref="BG74">
    <cfRule type="dataBar" priority="176">
      <dataBar>
        <cfvo type="num" val="0"/>
        <cfvo type="num" val="1"/>
        <color theme="4"/>
      </dataBar>
      <extLst>
        <ext xmlns:x14="http://schemas.microsoft.com/office/spreadsheetml/2009/9/main" uri="{B025F937-C7B1-47D3-B67F-A62EFF666E3E}">
          <x14:id>{4CE13672-A13F-4D3D-AD77-5C81C251C004}</x14:id>
        </ext>
      </extLst>
    </cfRule>
  </conditionalFormatting>
  <conditionalFormatting sqref="BG75">
    <cfRule type="containsText" dxfId="88" priority="167" operator="containsText" text="Indtast titel for milepæl f.eks. slutdato">
      <formula>NOT(ISERROR(SEARCH("Indtast titel for milepæl f.eks. slutdato",BG75)))</formula>
    </cfRule>
  </conditionalFormatting>
  <conditionalFormatting sqref="BG105">
    <cfRule type="dataBar" priority="164">
      <dataBar>
        <cfvo type="num" val="0"/>
        <cfvo type="num" val="1"/>
        <color theme="4"/>
      </dataBar>
      <extLst>
        <ext xmlns:x14="http://schemas.microsoft.com/office/spreadsheetml/2009/9/main" uri="{B025F937-C7B1-47D3-B67F-A62EFF666E3E}">
          <x14:id>{7B927CC6-8879-490C-83F9-5FAD3FAA9634}</x14:id>
        </ext>
      </extLst>
    </cfRule>
  </conditionalFormatting>
  <conditionalFormatting sqref="BG106">
    <cfRule type="containsText" dxfId="87" priority="155" operator="containsText" text="Indtast titel for milepæl f.eks. slutdato">
      <formula>NOT(ISERROR(SEARCH("Indtast titel for milepæl f.eks. slutdato",BG106)))</formula>
    </cfRule>
  </conditionalFormatting>
  <conditionalFormatting sqref="BG136">
    <cfRule type="dataBar" priority="152">
      <dataBar>
        <cfvo type="num" val="0"/>
        <cfvo type="num" val="1"/>
        <color theme="4"/>
      </dataBar>
      <extLst>
        <ext xmlns:x14="http://schemas.microsoft.com/office/spreadsheetml/2009/9/main" uri="{B025F937-C7B1-47D3-B67F-A62EFF666E3E}">
          <x14:id>{4A150920-39C5-4E9C-889C-932028AE60D5}</x14:id>
        </ext>
      </extLst>
    </cfRule>
  </conditionalFormatting>
  <conditionalFormatting sqref="BG137">
    <cfRule type="containsText" dxfId="86" priority="143" operator="containsText" text="Indtast titel for milepæl f.eks. slutdato">
      <formula>NOT(ISERROR(SEARCH("Indtast titel for milepæl f.eks. slutdato",BG137)))</formula>
    </cfRule>
  </conditionalFormatting>
  <conditionalFormatting sqref="BG167">
    <cfRule type="dataBar" priority="140">
      <dataBar>
        <cfvo type="num" val="0"/>
        <cfvo type="num" val="1"/>
        <color theme="4"/>
      </dataBar>
      <extLst>
        <ext xmlns:x14="http://schemas.microsoft.com/office/spreadsheetml/2009/9/main" uri="{B025F937-C7B1-47D3-B67F-A62EFF666E3E}">
          <x14:id>{B0B0D67F-6394-4EA7-8A38-3DCD636AEF19}</x14:id>
        </ext>
      </extLst>
    </cfRule>
  </conditionalFormatting>
  <conditionalFormatting sqref="BG168">
    <cfRule type="containsText" dxfId="85" priority="131" operator="containsText" text="Indtast titel for milepæl f.eks. slutdato">
      <formula>NOT(ISERROR(SEARCH("Indtast titel for milepæl f.eks. slutdato",BG168)))</formula>
    </cfRule>
  </conditionalFormatting>
  <conditionalFormatting sqref="BG198">
    <cfRule type="dataBar" priority="128">
      <dataBar>
        <cfvo type="num" val="0"/>
        <cfvo type="num" val="1"/>
        <color theme="4"/>
      </dataBar>
      <extLst>
        <ext xmlns:x14="http://schemas.microsoft.com/office/spreadsheetml/2009/9/main" uri="{B025F937-C7B1-47D3-B67F-A62EFF666E3E}">
          <x14:id>{B937D4E6-36A8-45EC-B4CE-FF1A41252A59}</x14:id>
        </ext>
      </extLst>
    </cfRule>
  </conditionalFormatting>
  <conditionalFormatting sqref="BG199">
    <cfRule type="containsText" dxfId="84" priority="119" operator="containsText" text="Indtast titel for milepæl f.eks. slutdato">
      <formula>NOT(ISERROR(SEARCH("Indtast titel for milepæl f.eks. slutdato",BG199)))</formula>
    </cfRule>
  </conditionalFormatting>
  <conditionalFormatting sqref="BG229">
    <cfRule type="dataBar" priority="116">
      <dataBar>
        <cfvo type="num" val="0"/>
        <cfvo type="num" val="1"/>
        <color theme="4"/>
      </dataBar>
      <extLst>
        <ext xmlns:x14="http://schemas.microsoft.com/office/spreadsheetml/2009/9/main" uri="{B025F937-C7B1-47D3-B67F-A62EFF666E3E}">
          <x14:id>{3EFEFA7A-BB86-4FAE-8D58-055308CE9371}</x14:id>
        </ext>
      </extLst>
    </cfRule>
  </conditionalFormatting>
  <conditionalFormatting sqref="BG230">
    <cfRule type="containsText" dxfId="83" priority="107" operator="containsText" text="Indtast titel for milepæl f.eks. slutdato">
      <formula>NOT(ISERROR(SEARCH("Indtast titel for milepæl f.eks. slutdato",BG230)))</formula>
    </cfRule>
  </conditionalFormatting>
  <conditionalFormatting sqref="BJ26">
    <cfRule type="cellIs" dxfId="82" priority="196" operator="greaterThan">
      <formula>BH26</formula>
    </cfRule>
    <cfRule type="cellIs" dxfId="81" priority="195" operator="equal">
      <formula>""""""</formula>
    </cfRule>
  </conditionalFormatting>
  <conditionalFormatting sqref="BJ35">
    <cfRule type="cellIs" dxfId="80" priority="197" operator="equal">
      <formula>""""""</formula>
    </cfRule>
    <cfRule type="cellIs" dxfId="79" priority="198" operator="greaterThan">
      <formula>BH35</formula>
    </cfRule>
  </conditionalFormatting>
  <conditionalFormatting sqref="BJ37">
    <cfRule type="cellIs" dxfId="78" priority="202" operator="greaterThan">
      <formula>BH37</formula>
    </cfRule>
  </conditionalFormatting>
  <conditionalFormatting sqref="BJ57">
    <cfRule type="cellIs" dxfId="77" priority="181" operator="greaterThan">
      <formula>BH57</formula>
    </cfRule>
    <cfRule type="cellIs" dxfId="76" priority="180" operator="equal">
      <formula>""""""</formula>
    </cfRule>
  </conditionalFormatting>
  <conditionalFormatting sqref="BJ66">
    <cfRule type="cellIs" dxfId="75" priority="182" operator="equal">
      <formula>""""""</formula>
    </cfRule>
    <cfRule type="cellIs" dxfId="74" priority="183" operator="greaterThan">
      <formula>BH66</formula>
    </cfRule>
  </conditionalFormatting>
  <conditionalFormatting sqref="BJ68">
    <cfRule type="cellIs" dxfId="73" priority="187" operator="greaterThan">
      <formula>BH68</formula>
    </cfRule>
  </conditionalFormatting>
  <conditionalFormatting sqref="BJ88">
    <cfRule type="cellIs" dxfId="72" priority="168" operator="equal">
      <formula>""""""</formula>
    </cfRule>
    <cfRule type="cellIs" dxfId="71" priority="169" operator="greaterThan">
      <formula>BH88</formula>
    </cfRule>
  </conditionalFormatting>
  <conditionalFormatting sqref="BJ97">
    <cfRule type="cellIs" dxfId="70" priority="170" operator="equal">
      <formula>""""""</formula>
    </cfRule>
    <cfRule type="cellIs" dxfId="69" priority="171" operator="greaterThan">
      <formula>BH97</formula>
    </cfRule>
  </conditionalFormatting>
  <conditionalFormatting sqref="BJ99">
    <cfRule type="cellIs" dxfId="68" priority="175" operator="greaterThan">
      <formula>BH99</formula>
    </cfRule>
  </conditionalFormatting>
  <conditionalFormatting sqref="BJ119">
    <cfRule type="cellIs" dxfId="67" priority="157" operator="greaterThan">
      <formula>BH119</formula>
    </cfRule>
    <cfRule type="cellIs" dxfId="66" priority="156" operator="equal">
      <formula>""""""</formula>
    </cfRule>
  </conditionalFormatting>
  <conditionalFormatting sqref="BJ128">
    <cfRule type="cellIs" dxfId="65" priority="159" operator="greaterThan">
      <formula>BH128</formula>
    </cfRule>
    <cfRule type="cellIs" dxfId="64" priority="158" operator="equal">
      <formula>""""""</formula>
    </cfRule>
  </conditionalFormatting>
  <conditionalFormatting sqref="BJ130">
    <cfRule type="cellIs" dxfId="63" priority="163" operator="greaterThan">
      <formula>BH130</formula>
    </cfRule>
  </conditionalFormatting>
  <conditionalFormatting sqref="BJ150">
    <cfRule type="cellIs" dxfId="62" priority="145" operator="greaterThan">
      <formula>BH150</formula>
    </cfRule>
    <cfRule type="cellIs" dxfId="61" priority="144" operator="equal">
      <formula>""""""</formula>
    </cfRule>
  </conditionalFormatting>
  <conditionalFormatting sqref="BJ159">
    <cfRule type="cellIs" dxfId="60" priority="147" operator="greaterThan">
      <formula>BH159</formula>
    </cfRule>
    <cfRule type="cellIs" dxfId="59" priority="146" operator="equal">
      <formula>""""""</formula>
    </cfRule>
  </conditionalFormatting>
  <conditionalFormatting sqref="BJ161">
    <cfRule type="cellIs" dxfId="58" priority="151" operator="greaterThan">
      <formula>BH161</formula>
    </cfRule>
  </conditionalFormatting>
  <conditionalFormatting sqref="BJ181">
    <cfRule type="cellIs" dxfId="57" priority="133" operator="greaterThan">
      <formula>BH181</formula>
    </cfRule>
    <cfRule type="cellIs" dxfId="56" priority="132" operator="equal">
      <formula>""""""</formula>
    </cfRule>
  </conditionalFormatting>
  <conditionalFormatting sqref="BJ190">
    <cfRule type="cellIs" dxfId="55" priority="134" operator="equal">
      <formula>""""""</formula>
    </cfRule>
    <cfRule type="cellIs" dxfId="54" priority="135" operator="greaterThan">
      <formula>BH190</formula>
    </cfRule>
  </conditionalFormatting>
  <conditionalFormatting sqref="BJ192">
    <cfRule type="cellIs" dxfId="53" priority="139" operator="greaterThan">
      <formula>BH192</formula>
    </cfRule>
  </conditionalFormatting>
  <conditionalFormatting sqref="BJ212">
    <cfRule type="cellIs" dxfId="52" priority="121" operator="greaterThan">
      <formula>BH212</formula>
    </cfRule>
    <cfRule type="cellIs" dxfId="51" priority="120" operator="equal">
      <formula>""""""</formula>
    </cfRule>
  </conditionalFormatting>
  <conditionalFormatting sqref="BJ221">
    <cfRule type="cellIs" dxfId="50" priority="123" operator="greaterThan">
      <formula>BH221</formula>
    </cfRule>
    <cfRule type="cellIs" dxfId="49" priority="122" operator="equal">
      <formula>""""""</formula>
    </cfRule>
  </conditionalFormatting>
  <conditionalFormatting sqref="BJ223">
    <cfRule type="cellIs" dxfId="48" priority="127" operator="greaterThan">
      <formula>BH223</formula>
    </cfRule>
  </conditionalFormatting>
  <conditionalFormatting sqref="BJ243">
    <cfRule type="cellIs" dxfId="47" priority="108" operator="equal">
      <formula>""""""</formula>
    </cfRule>
    <cfRule type="cellIs" dxfId="46" priority="109" operator="greaterThan">
      <formula>BH243</formula>
    </cfRule>
  </conditionalFormatting>
  <conditionalFormatting sqref="BJ252">
    <cfRule type="cellIs" dxfId="45" priority="110" operator="equal">
      <formula>""""""</formula>
    </cfRule>
    <cfRule type="cellIs" dxfId="44" priority="111" operator="greaterThan">
      <formula>BH252</formula>
    </cfRule>
  </conditionalFormatting>
  <conditionalFormatting sqref="BJ254">
    <cfRule type="cellIs" dxfId="43" priority="115" operator="greaterThan">
      <formula>BH254</formula>
    </cfRule>
  </conditionalFormatting>
  <conditionalFormatting sqref="BL5">
    <cfRule type="cellIs" dxfId="42" priority="193" operator="between">
      <formula>0.01</formula>
      <formula>0.1</formula>
    </cfRule>
    <cfRule type="cellIs" dxfId="41" priority="192" operator="equal">
      <formula>""</formula>
    </cfRule>
    <cfRule type="cellIs" dxfId="40" priority="194" operator="greaterThan">
      <formula>0.1</formula>
    </cfRule>
  </conditionalFormatting>
  <conditionalFormatting sqref="BL26 BL35 BL37">
    <cfRule type="cellIs" dxfId="39" priority="204" operator="between">
      <formula>0.01</formula>
      <formula>0.1</formula>
    </cfRule>
    <cfRule type="cellIs" dxfId="38" priority="205" operator="greaterThan">
      <formula>0.1</formula>
    </cfRule>
  </conditionalFormatting>
  <conditionalFormatting sqref="BL26">
    <cfRule type="cellIs" dxfId="37" priority="201" operator="equal">
      <formula>""</formula>
    </cfRule>
  </conditionalFormatting>
  <conditionalFormatting sqref="BL35">
    <cfRule type="cellIs" dxfId="36" priority="200" operator="equal">
      <formula>""</formula>
    </cfRule>
  </conditionalFormatting>
  <conditionalFormatting sqref="BL37">
    <cfRule type="cellIs" dxfId="35" priority="199" operator="equal">
      <formula>""</formula>
    </cfRule>
  </conditionalFormatting>
  <conditionalFormatting sqref="BL57 BL66 BL68">
    <cfRule type="cellIs" dxfId="34" priority="189" operator="between">
      <formula>0.01</formula>
      <formula>0.1</formula>
    </cfRule>
    <cfRule type="cellIs" dxfId="33" priority="190" operator="greaterThan">
      <formula>0.1</formula>
    </cfRule>
  </conditionalFormatting>
  <conditionalFormatting sqref="BL57">
    <cfRule type="cellIs" dxfId="32" priority="186" operator="equal">
      <formula>""</formula>
    </cfRule>
  </conditionalFormatting>
  <conditionalFormatting sqref="BL66">
    <cfRule type="cellIs" dxfId="31" priority="185" operator="equal">
      <formula>""</formula>
    </cfRule>
  </conditionalFormatting>
  <conditionalFormatting sqref="BL68">
    <cfRule type="cellIs" dxfId="30" priority="184" operator="equal">
      <formula>""</formula>
    </cfRule>
  </conditionalFormatting>
  <conditionalFormatting sqref="BL88 BL97 BL99">
    <cfRule type="cellIs" dxfId="29" priority="177" operator="between">
      <formula>0.01</formula>
      <formula>0.1</formula>
    </cfRule>
    <cfRule type="cellIs" dxfId="28" priority="178" operator="greaterThan">
      <formula>0.1</formula>
    </cfRule>
  </conditionalFormatting>
  <conditionalFormatting sqref="BL88">
    <cfRule type="cellIs" dxfId="27" priority="174" operator="equal">
      <formula>""</formula>
    </cfRule>
  </conditionalFormatting>
  <conditionalFormatting sqref="BL97">
    <cfRule type="cellIs" dxfId="26" priority="173" operator="equal">
      <formula>""</formula>
    </cfRule>
  </conditionalFormatting>
  <conditionalFormatting sqref="BL99">
    <cfRule type="cellIs" dxfId="25" priority="172" operator="equal">
      <formula>""</formula>
    </cfRule>
  </conditionalFormatting>
  <conditionalFormatting sqref="BL119 BL128 BL130">
    <cfRule type="cellIs" dxfId="24" priority="166" operator="greaterThan">
      <formula>0.1</formula>
    </cfRule>
    <cfRule type="cellIs" dxfId="23" priority="165" operator="between">
      <formula>0.01</formula>
      <formula>0.1</formula>
    </cfRule>
  </conditionalFormatting>
  <conditionalFormatting sqref="BL119">
    <cfRule type="cellIs" dxfId="22" priority="162" operator="equal">
      <formula>""</formula>
    </cfRule>
  </conditionalFormatting>
  <conditionalFormatting sqref="BL128">
    <cfRule type="cellIs" dxfId="21" priority="161" operator="equal">
      <formula>""</formula>
    </cfRule>
  </conditionalFormatting>
  <conditionalFormatting sqref="BL130">
    <cfRule type="cellIs" dxfId="20" priority="160" operator="equal">
      <formula>""</formula>
    </cfRule>
  </conditionalFormatting>
  <conditionalFormatting sqref="BL150 BL159 BL161">
    <cfRule type="cellIs" dxfId="19" priority="153" operator="between">
      <formula>0.01</formula>
      <formula>0.1</formula>
    </cfRule>
    <cfRule type="cellIs" dxfId="18" priority="154" operator="greaterThan">
      <formula>0.1</formula>
    </cfRule>
  </conditionalFormatting>
  <conditionalFormatting sqref="BL150">
    <cfRule type="cellIs" dxfId="17" priority="150" operator="equal">
      <formula>""</formula>
    </cfRule>
  </conditionalFormatting>
  <conditionalFormatting sqref="BL159">
    <cfRule type="cellIs" dxfId="16" priority="149" operator="equal">
      <formula>""</formula>
    </cfRule>
  </conditionalFormatting>
  <conditionalFormatting sqref="BL161">
    <cfRule type="cellIs" dxfId="15" priority="148" operator="equal">
      <formula>""</formula>
    </cfRule>
  </conditionalFormatting>
  <conditionalFormatting sqref="BL181 BL190 BL192">
    <cfRule type="cellIs" dxfId="14" priority="141" operator="between">
      <formula>0.01</formula>
      <formula>0.1</formula>
    </cfRule>
    <cfRule type="cellIs" dxfId="13" priority="142" operator="greaterThan">
      <formula>0.1</formula>
    </cfRule>
  </conditionalFormatting>
  <conditionalFormatting sqref="BL181">
    <cfRule type="cellIs" dxfId="12" priority="138" operator="equal">
      <formula>""</formula>
    </cfRule>
  </conditionalFormatting>
  <conditionalFormatting sqref="BL190">
    <cfRule type="cellIs" dxfId="11" priority="137" operator="equal">
      <formula>""</formula>
    </cfRule>
  </conditionalFormatting>
  <conditionalFormatting sqref="BL192">
    <cfRule type="cellIs" dxfId="10" priority="136" operator="equal">
      <formula>""</formula>
    </cfRule>
  </conditionalFormatting>
  <conditionalFormatting sqref="BL212 BL221 BL223">
    <cfRule type="cellIs" dxfId="9" priority="129" operator="between">
      <formula>0.01</formula>
      <formula>0.1</formula>
    </cfRule>
    <cfRule type="cellIs" dxfId="8" priority="130" operator="greaterThan">
      <formula>0.1</formula>
    </cfRule>
  </conditionalFormatting>
  <conditionalFormatting sqref="BL212">
    <cfRule type="cellIs" dxfId="7" priority="126" operator="equal">
      <formula>""</formula>
    </cfRule>
  </conditionalFormatting>
  <conditionalFormatting sqref="BL221">
    <cfRule type="cellIs" dxfId="6" priority="125" operator="equal">
      <formula>""</formula>
    </cfRule>
  </conditionalFormatting>
  <conditionalFormatting sqref="BL223">
    <cfRule type="cellIs" dxfId="5" priority="124" operator="equal">
      <formula>""</formula>
    </cfRule>
  </conditionalFormatting>
  <conditionalFormatting sqref="BL243 BL252 BL254">
    <cfRule type="cellIs" dxfId="4" priority="117" operator="between">
      <formula>0.01</formula>
      <formula>0.1</formula>
    </cfRule>
    <cfRule type="cellIs" dxfId="3" priority="118" operator="greaterThan">
      <formula>0.1</formula>
    </cfRule>
  </conditionalFormatting>
  <conditionalFormatting sqref="BL243">
    <cfRule type="cellIs" dxfId="2" priority="114" operator="equal">
      <formula>""</formula>
    </cfRule>
  </conditionalFormatting>
  <conditionalFormatting sqref="BL252">
    <cfRule type="cellIs" dxfId="1" priority="113" operator="equal">
      <formula>""</formula>
    </cfRule>
  </conditionalFormatting>
  <conditionalFormatting sqref="BL254">
    <cfRule type="cellIs" dxfId="0" priority="112" operator="equal">
      <formula>""</formula>
    </cfRule>
  </conditionalFormatting>
  <pageMargins left="0.75" right="0.75" top="1" bottom="1" header="0.5" footer="0.5"/>
  <pageSetup paperSize="9" scale="20" orientation="portrait" horizontalDpi="4294967292" verticalDpi="4294967292" r:id="rId1"/>
  <drawing r:id="rId2"/>
  <legacyDrawing r:id="rId3"/>
  <extLst>
    <ext xmlns:x14="http://schemas.microsoft.com/office/spreadsheetml/2009/9/main" uri="{78C0D931-6437-407d-A8EE-F0AAD7539E65}">
      <x14:conditionalFormattings>
        <x14:conditionalFormatting xmlns:xm="http://schemas.microsoft.com/office/excel/2006/main">
          <x14:cfRule type="dataBar" id="{DBDC62C1-E216-42C7-A936-8F33F2DA9299}">
            <x14:dataBar minLength="0" maxLength="100" gradient="0">
              <x14:cfvo type="num">
                <xm:f>0</xm:f>
              </x14:cfvo>
              <x14:cfvo type="num">
                <xm:f>1</xm:f>
              </x14:cfvo>
              <x14:negativeFillColor rgb="FFFF0000"/>
              <x14:axisColor rgb="FF000000"/>
            </x14:dataBar>
          </x14:cfRule>
          <xm:sqref>J12</xm:sqref>
        </x14:conditionalFormatting>
        <x14:conditionalFormatting xmlns:xm="http://schemas.microsoft.com/office/excel/2006/main">
          <x14:cfRule type="dataBar" id="{302D79B4-2768-478D-BBDF-84BB9875FC0F}">
            <x14:dataBar minLength="0" maxLength="100" gradient="0">
              <x14:cfvo type="num">
                <xm:f>0</xm:f>
              </x14:cfvo>
              <x14:cfvo type="num">
                <xm:f>1</xm:f>
              </x14:cfvo>
              <x14:negativeFillColor rgb="FFFF0000"/>
              <x14:axisColor rgb="FF000000"/>
            </x14:dataBar>
          </x14:cfRule>
          <xm:sqref>J43</xm:sqref>
        </x14:conditionalFormatting>
        <x14:conditionalFormatting xmlns:xm="http://schemas.microsoft.com/office/excel/2006/main">
          <x14:cfRule type="dataBar" id="{8833F974-DA7A-4BDC-A0D6-CE51C450D2E8}">
            <x14:dataBar minLength="0" maxLength="100" gradient="0">
              <x14:cfvo type="num">
                <xm:f>0</xm:f>
              </x14:cfvo>
              <x14:cfvo type="num">
                <xm:f>1</xm:f>
              </x14:cfvo>
              <x14:negativeFillColor rgb="FFFF0000"/>
              <x14:axisColor rgb="FF000000"/>
            </x14:dataBar>
          </x14:cfRule>
          <xm:sqref>J74</xm:sqref>
        </x14:conditionalFormatting>
        <x14:conditionalFormatting xmlns:xm="http://schemas.microsoft.com/office/excel/2006/main">
          <x14:cfRule type="dataBar" id="{237E0487-2A27-489C-AC9A-F6F1A5826FBA}">
            <x14:dataBar minLength="0" maxLength="100" gradient="0">
              <x14:cfvo type="num">
                <xm:f>0</xm:f>
              </x14:cfvo>
              <x14:cfvo type="num">
                <xm:f>1</xm:f>
              </x14:cfvo>
              <x14:negativeFillColor rgb="FFFF0000"/>
              <x14:axisColor rgb="FF000000"/>
            </x14:dataBar>
          </x14:cfRule>
          <xm:sqref>J105</xm:sqref>
        </x14:conditionalFormatting>
        <x14:conditionalFormatting xmlns:xm="http://schemas.microsoft.com/office/excel/2006/main">
          <x14:cfRule type="dataBar" id="{721E3DE1-149A-4C20-B89C-8A4DEF3E2EB4}">
            <x14:dataBar minLength="0" maxLength="100" gradient="0">
              <x14:cfvo type="num">
                <xm:f>0</xm:f>
              </x14:cfvo>
              <x14:cfvo type="num">
                <xm:f>1</xm:f>
              </x14:cfvo>
              <x14:negativeFillColor rgb="FFFF0000"/>
              <x14:axisColor rgb="FF000000"/>
            </x14:dataBar>
          </x14:cfRule>
          <xm:sqref>J136</xm:sqref>
        </x14:conditionalFormatting>
        <x14:conditionalFormatting xmlns:xm="http://schemas.microsoft.com/office/excel/2006/main">
          <x14:cfRule type="dataBar" id="{4F8533EA-6D1B-4913-A8E0-2E2824F4750E}">
            <x14:dataBar minLength="0" maxLength="100" gradient="0">
              <x14:cfvo type="num">
                <xm:f>0</xm:f>
              </x14:cfvo>
              <x14:cfvo type="num">
                <xm:f>1</xm:f>
              </x14:cfvo>
              <x14:negativeFillColor rgb="FFFF0000"/>
              <x14:axisColor rgb="FF000000"/>
            </x14:dataBar>
          </x14:cfRule>
          <xm:sqref>J167</xm:sqref>
        </x14:conditionalFormatting>
        <x14:conditionalFormatting xmlns:xm="http://schemas.microsoft.com/office/excel/2006/main">
          <x14:cfRule type="dataBar" id="{88E9AB91-E22D-4648-9D15-3B060F03E29D}">
            <x14:dataBar minLength="0" maxLength="100" gradient="0">
              <x14:cfvo type="num">
                <xm:f>0</xm:f>
              </x14:cfvo>
              <x14:cfvo type="num">
                <xm:f>1</xm:f>
              </x14:cfvo>
              <x14:negativeFillColor rgb="FFFF0000"/>
              <x14:axisColor rgb="FF000000"/>
            </x14:dataBar>
          </x14:cfRule>
          <xm:sqref>J198</xm:sqref>
        </x14:conditionalFormatting>
        <x14:conditionalFormatting xmlns:xm="http://schemas.microsoft.com/office/excel/2006/main">
          <x14:cfRule type="dataBar" id="{692C7EB1-4F06-4E45-A96D-98C88C991E94}">
            <x14:dataBar minLength="0" maxLength="100" gradient="0">
              <x14:cfvo type="num">
                <xm:f>0</xm:f>
              </x14:cfvo>
              <x14:cfvo type="num">
                <xm:f>1</xm:f>
              </x14:cfvo>
              <x14:negativeFillColor rgb="FFFF0000"/>
              <x14:axisColor rgb="FF000000"/>
            </x14:dataBar>
          </x14:cfRule>
          <xm:sqref>J229</xm:sqref>
        </x14:conditionalFormatting>
        <x14:conditionalFormatting xmlns:xm="http://schemas.microsoft.com/office/excel/2006/main">
          <x14:cfRule type="dataBar" id="{50F6F585-02F5-4B44-9AB0-B4BD207C95B2}">
            <x14:dataBar minLength="0" maxLength="100" gradient="0">
              <x14:cfvo type="num">
                <xm:f>0</xm:f>
              </x14:cfvo>
              <x14:cfvo type="num">
                <xm:f>1</xm:f>
              </x14:cfvo>
              <x14:negativeFillColor rgb="FFFF0000"/>
              <x14:axisColor rgb="FF000000"/>
            </x14:dataBar>
          </x14:cfRule>
          <xm:sqref>Q12</xm:sqref>
        </x14:conditionalFormatting>
        <x14:conditionalFormatting xmlns:xm="http://schemas.microsoft.com/office/excel/2006/main">
          <x14:cfRule type="dataBar" id="{70D859BA-89E7-4800-8E1B-67A6DC805195}">
            <x14:dataBar minLength="0" maxLength="100" gradient="0">
              <x14:cfvo type="num">
                <xm:f>0</xm:f>
              </x14:cfvo>
              <x14:cfvo type="num">
                <xm:f>1</xm:f>
              </x14:cfvo>
              <x14:negativeFillColor rgb="FFFF0000"/>
              <x14:axisColor rgb="FF000000"/>
            </x14:dataBar>
          </x14:cfRule>
          <xm:sqref>Q43</xm:sqref>
        </x14:conditionalFormatting>
        <x14:conditionalFormatting xmlns:xm="http://schemas.microsoft.com/office/excel/2006/main">
          <x14:cfRule type="dataBar" id="{547C79F3-9369-4A81-B469-687FA0CA4B32}">
            <x14:dataBar minLength="0" maxLength="100" gradient="0">
              <x14:cfvo type="num">
                <xm:f>0</xm:f>
              </x14:cfvo>
              <x14:cfvo type="num">
                <xm:f>1</xm:f>
              </x14:cfvo>
              <x14:negativeFillColor rgb="FFFF0000"/>
              <x14:axisColor rgb="FF000000"/>
            </x14:dataBar>
          </x14:cfRule>
          <xm:sqref>Q74</xm:sqref>
        </x14:conditionalFormatting>
        <x14:conditionalFormatting xmlns:xm="http://schemas.microsoft.com/office/excel/2006/main">
          <x14:cfRule type="dataBar" id="{ADD19BCA-E731-4E64-A914-1F5219112D64}">
            <x14:dataBar minLength="0" maxLength="100" gradient="0">
              <x14:cfvo type="num">
                <xm:f>0</xm:f>
              </x14:cfvo>
              <x14:cfvo type="num">
                <xm:f>1</xm:f>
              </x14:cfvo>
              <x14:negativeFillColor rgb="FFFF0000"/>
              <x14:axisColor rgb="FF000000"/>
            </x14:dataBar>
          </x14:cfRule>
          <xm:sqref>Q105</xm:sqref>
        </x14:conditionalFormatting>
        <x14:conditionalFormatting xmlns:xm="http://schemas.microsoft.com/office/excel/2006/main">
          <x14:cfRule type="dataBar" id="{DB0A4849-8DC4-412D-9676-9E1A747597D3}">
            <x14:dataBar minLength="0" maxLength="100" gradient="0">
              <x14:cfvo type="num">
                <xm:f>0</xm:f>
              </x14:cfvo>
              <x14:cfvo type="num">
                <xm:f>1</xm:f>
              </x14:cfvo>
              <x14:negativeFillColor rgb="FFFF0000"/>
              <x14:axisColor rgb="FF000000"/>
            </x14:dataBar>
          </x14:cfRule>
          <xm:sqref>Q136</xm:sqref>
        </x14:conditionalFormatting>
        <x14:conditionalFormatting xmlns:xm="http://schemas.microsoft.com/office/excel/2006/main">
          <x14:cfRule type="dataBar" id="{80DFB61D-0E40-4F84-898E-EDD90D329822}">
            <x14:dataBar minLength="0" maxLength="100" gradient="0">
              <x14:cfvo type="num">
                <xm:f>0</xm:f>
              </x14:cfvo>
              <x14:cfvo type="num">
                <xm:f>1</xm:f>
              </x14:cfvo>
              <x14:negativeFillColor rgb="FFFF0000"/>
              <x14:axisColor rgb="FF000000"/>
            </x14:dataBar>
          </x14:cfRule>
          <xm:sqref>Q167</xm:sqref>
        </x14:conditionalFormatting>
        <x14:conditionalFormatting xmlns:xm="http://schemas.microsoft.com/office/excel/2006/main">
          <x14:cfRule type="dataBar" id="{4D721DA6-1CFC-4088-A040-64E4F18D7E83}">
            <x14:dataBar minLength="0" maxLength="100" gradient="0">
              <x14:cfvo type="num">
                <xm:f>0</xm:f>
              </x14:cfvo>
              <x14:cfvo type="num">
                <xm:f>1</xm:f>
              </x14:cfvo>
              <x14:negativeFillColor rgb="FFFF0000"/>
              <x14:axisColor rgb="FF000000"/>
            </x14:dataBar>
          </x14:cfRule>
          <xm:sqref>Q198</xm:sqref>
        </x14:conditionalFormatting>
        <x14:conditionalFormatting xmlns:xm="http://schemas.microsoft.com/office/excel/2006/main">
          <x14:cfRule type="dataBar" id="{A4A11BDB-8421-43EC-BF17-916601BEDA1E}">
            <x14:dataBar minLength="0" maxLength="100" gradient="0">
              <x14:cfvo type="num">
                <xm:f>0</xm:f>
              </x14:cfvo>
              <x14:cfvo type="num">
                <xm:f>1</xm:f>
              </x14:cfvo>
              <x14:negativeFillColor rgb="FFFF0000"/>
              <x14:axisColor rgb="FF000000"/>
            </x14:dataBar>
          </x14:cfRule>
          <xm:sqref>Q229</xm:sqref>
        </x14:conditionalFormatting>
        <x14:conditionalFormatting xmlns:xm="http://schemas.microsoft.com/office/excel/2006/main">
          <x14:cfRule type="dataBar" id="{1BC8804F-75B8-439F-8EA9-471B73992F1C}">
            <x14:dataBar minLength="0" maxLength="100" gradient="0">
              <x14:cfvo type="num">
                <xm:f>0</xm:f>
              </x14:cfvo>
              <x14:cfvo type="num">
                <xm:f>1</xm:f>
              </x14:cfvo>
              <x14:negativeFillColor rgb="FFFF0000"/>
              <x14:axisColor rgb="FF000000"/>
            </x14:dataBar>
          </x14:cfRule>
          <xm:sqref>X12</xm:sqref>
        </x14:conditionalFormatting>
        <x14:conditionalFormatting xmlns:xm="http://schemas.microsoft.com/office/excel/2006/main">
          <x14:cfRule type="dataBar" id="{A8B7228D-2A37-42FA-B19A-72EEF1FB0E8A}">
            <x14:dataBar minLength="0" maxLength="100" gradient="0">
              <x14:cfvo type="num">
                <xm:f>0</xm:f>
              </x14:cfvo>
              <x14:cfvo type="num">
                <xm:f>1</xm:f>
              </x14:cfvo>
              <x14:negativeFillColor rgb="FFFF0000"/>
              <x14:axisColor rgb="FF000000"/>
            </x14:dataBar>
          </x14:cfRule>
          <xm:sqref>X43</xm:sqref>
        </x14:conditionalFormatting>
        <x14:conditionalFormatting xmlns:xm="http://schemas.microsoft.com/office/excel/2006/main">
          <x14:cfRule type="dataBar" id="{24D74D72-4680-4166-8E8A-CCFD1BBC4590}">
            <x14:dataBar minLength="0" maxLength="100" gradient="0">
              <x14:cfvo type="num">
                <xm:f>0</xm:f>
              </x14:cfvo>
              <x14:cfvo type="num">
                <xm:f>1</xm:f>
              </x14:cfvo>
              <x14:negativeFillColor rgb="FFFF0000"/>
              <x14:axisColor rgb="FF000000"/>
            </x14:dataBar>
          </x14:cfRule>
          <xm:sqref>X74</xm:sqref>
        </x14:conditionalFormatting>
        <x14:conditionalFormatting xmlns:xm="http://schemas.microsoft.com/office/excel/2006/main">
          <x14:cfRule type="dataBar" id="{3AFA05B2-4C8B-4151-8CE2-FCB8713B181E}">
            <x14:dataBar minLength="0" maxLength="100" gradient="0">
              <x14:cfvo type="num">
                <xm:f>0</xm:f>
              </x14:cfvo>
              <x14:cfvo type="num">
                <xm:f>1</xm:f>
              </x14:cfvo>
              <x14:negativeFillColor rgb="FFFF0000"/>
              <x14:axisColor rgb="FF000000"/>
            </x14:dataBar>
          </x14:cfRule>
          <xm:sqref>X105</xm:sqref>
        </x14:conditionalFormatting>
        <x14:conditionalFormatting xmlns:xm="http://schemas.microsoft.com/office/excel/2006/main">
          <x14:cfRule type="dataBar" id="{62D96CFE-CD8B-47AD-A3A9-1F1CABA70E13}">
            <x14:dataBar minLength="0" maxLength="100" gradient="0">
              <x14:cfvo type="num">
                <xm:f>0</xm:f>
              </x14:cfvo>
              <x14:cfvo type="num">
                <xm:f>1</xm:f>
              </x14:cfvo>
              <x14:negativeFillColor rgb="FFFF0000"/>
              <x14:axisColor rgb="FF000000"/>
            </x14:dataBar>
          </x14:cfRule>
          <xm:sqref>X136</xm:sqref>
        </x14:conditionalFormatting>
        <x14:conditionalFormatting xmlns:xm="http://schemas.microsoft.com/office/excel/2006/main">
          <x14:cfRule type="dataBar" id="{1E273010-21B9-4D6A-9403-77C78A17CE97}">
            <x14:dataBar minLength="0" maxLength="100" gradient="0">
              <x14:cfvo type="num">
                <xm:f>0</xm:f>
              </x14:cfvo>
              <x14:cfvo type="num">
                <xm:f>1</xm:f>
              </x14:cfvo>
              <x14:negativeFillColor rgb="FFFF0000"/>
              <x14:axisColor rgb="FF000000"/>
            </x14:dataBar>
          </x14:cfRule>
          <xm:sqref>X167</xm:sqref>
        </x14:conditionalFormatting>
        <x14:conditionalFormatting xmlns:xm="http://schemas.microsoft.com/office/excel/2006/main">
          <x14:cfRule type="dataBar" id="{9D3C8600-908B-44FD-83E1-7E5CB5CFAA1D}">
            <x14:dataBar minLength="0" maxLength="100" gradient="0">
              <x14:cfvo type="num">
                <xm:f>0</xm:f>
              </x14:cfvo>
              <x14:cfvo type="num">
                <xm:f>1</xm:f>
              </x14:cfvo>
              <x14:negativeFillColor rgb="FFFF0000"/>
              <x14:axisColor rgb="FF000000"/>
            </x14:dataBar>
          </x14:cfRule>
          <xm:sqref>X198</xm:sqref>
        </x14:conditionalFormatting>
        <x14:conditionalFormatting xmlns:xm="http://schemas.microsoft.com/office/excel/2006/main">
          <x14:cfRule type="dataBar" id="{8FB74FDB-8670-497B-BC90-1084B311DB57}">
            <x14:dataBar minLength="0" maxLength="100" gradient="0">
              <x14:cfvo type="num">
                <xm:f>0</xm:f>
              </x14:cfvo>
              <x14:cfvo type="num">
                <xm:f>1</xm:f>
              </x14:cfvo>
              <x14:negativeFillColor rgb="FFFF0000"/>
              <x14:axisColor rgb="FF000000"/>
            </x14:dataBar>
          </x14:cfRule>
          <xm:sqref>X229</xm:sqref>
        </x14:conditionalFormatting>
        <x14:conditionalFormatting xmlns:xm="http://schemas.microsoft.com/office/excel/2006/main">
          <x14:cfRule type="dataBar" id="{95CF7670-3D9D-4A33-9601-E6A503D1A0A5}">
            <x14:dataBar minLength="0" maxLength="100" gradient="0">
              <x14:cfvo type="num">
                <xm:f>0</xm:f>
              </x14:cfvo>
              <x14:cfvo type="num">
                <xm:f>1</xm:f>
              </x14:cfvo>
              <x14:negativeFillColor rgb="FFFF0000"/>
              <x14:axisColor rgb="FF000000"/>
            </x14:dataBar>
          </x14:cfRule>
          <xm:sqref>AE12</xm:sqref>
        </x14:conditionalFormatting>
        <x14:conditionalFormatting xmlns:xm="http://schemas.microsoft.com/office/excel/2006/main">
          <x14:cfRule type="dataBar" id="{CC0E0F00-E698-4EEE-AC7E-89A269C2C675}">
            <x14:dataBar minLength="0" maxLength="100" gradient="0">
              <x14:cfvo type="num">
                <xm:f>0</xm:f>
              </x14:cfvo>
              <x14:cfvo type="num">
                <xm:f>1</xm:f>
              </x14:cfvo>
              <x14:negativeFillColor rgb="FFFF0000"/>
              <x14:axisColor rgb="FF000000"/>
            </x14:dataBar>
          </x14:cfRule>
          <xm:sqref>AE43</xm:sqref>
        </x14:conditionalFormatting>
        <x14:conditionalFormatting xmlns:xm="http://schemas.microsoft.com/office/excel/2006/main">
          <x14:cfRule type="dataBar" id="{4D751C7D-4582-4FC4-BCF7-0944B1A5FF31}">
            <x14:dataBar minLength="0" maxLength="100" gradient="0">
              <x14:cfvo type="num">
                <xm:f>0</xm:f>
              </x14:cfvo>
              <x14:cfvo type="num">
                <xm:f>1</xm:f>
              </x14:cfvo>
              <x14:negativeFillColor rgb="FFFF0000"/>
              <x14:axisColor rgb="FF000000"/>
            </x14:dataBar>
          </x14:cfRule>
          <xm:sqref>AE74</xm:sqref>
        </x14:conditionalFormatting>
        <x14:conditionalFormatting xmlns:xm="http://schemas.microsoft.com/office/excel/2006/main">
          <x14:cfRule type="dataBar" id="{675D1DE0-EBBA-4E3E-9772-C6DF5B5FB823}">
            <x14:dataBar minLength="0" maxLength="100" gradient="0">
              <x14:cfvo type="num">
                <xm:f>0</xm:f>
              </x14:cfvo>
              <x14:cfvo type="num">
                <xm:f>1</xm:f>
              </x14:cfvo>
              <x14:negativeFillColor rgb="FFFF0000"/>
              <x14:axisColor rgb="FF000000"/>
            </x14:dataBar>
          </x14:cfRule>
          <xm:sqref>AE105</xm:sqref>
        </x14:conditionalFormatting>
        <x14:conditionalFormatting xmlns:xm="http://schemas.microsoft.com/office/excel/2006/main">
          <x14:cfRule type="dataBar" id="{545B4E9F-8834-40D1-860C-DFA21BA009A8}">
            <x14:dataBar minLength="0" maxLength="100" gradient="0">
              <x14:cfvo type="num">
                <xm:f>0</xm:f>
              </x14:cfvo>
              <x14:cfvo type="num">
                <xm:f>1</xm:f>
              </x14:cfvo>
              <x14:negativeFillColor rgb="FFFF0000"/>
              <x14:axisColor rgb="FF000000"/>
            </x14:dataBar>
          </x14:cfRule>
          <xm:sqref>AE136</xm:sqref>
        </x14:conditionalFormatting>
        <x14:conditionalFormatting xmlns:xm="http://schemas.microsoft.com/office/excel/2006/main">
          <x14:cfRule type="dataBar" id="{75D13D3E-6F84-4022-8298-F55EA6779BB0}">
            <x14:dataBar minLength="0" maxLength="100" gradient="0">
              <x14:cfvo type="num">
                <xm:f>0</xm:f>
              </x14:cfvo>
              <x14:cfvo type="num">
                <xm:f>1</xm:f>
              </x14:cfvo>
              <x14:negativeFillColor rgb="FFFF0000"/>
              <x14:axisColor rgb="FF000000"/>
            </x14:dataBar>
          </x14:cfRule>
          <xm:sqref>AE167</xm:sqref>
        </x14:conditionalFormatting>
        <x14:conditionalFormatting xmlns:xm="http://schemas.microsoft.com/office/excel/2006/main">
          <x14:cfRule type="dataBar" id="{8124D5C9-0E8E-433C-9034-731785A9C66C}">
            <x14:dataBar minLength="0" maxLength="100" gradient="0">
              <x14:cfvo type="num">
                <xm:f>0</xm:f>
              </x14:cfvo>
              <x14:cfvo type="num">
                <xm:f>1</xm:f>
              </x14:cfvo>
              <x14:negativeFillColor rgb="FFFF0000"/>
              <x14:axisColor rgb="FF000000"/>
            </x14:dataBar>
          </x14:cfRule>
          <xm:sqref>AE198</xm:sqref>
        </x14:conditionalFormatting>
        <x14:conditionalFormatting xmlns:xm="http://schemas.microsoft.com/office/excel/2006/main">
          <x14:cfRule type="dataBar" id="{8E038C53-651A-4852-A866-6F3DCB488F88}">
            <x14:dataBar minLength="0" maxLength="100" gradient="0">
              <x14:cfvo type="num">
                <xm:f>0</xm:f>
              </x14:cfvo>
              <x14:cfvo type="num">
                <xm:f>1</xm:f>
              </x14:cfvo>
              <x14:negativeFillColor rgb="FFFF0000"/>
              <x14:axisColor rgb="FF000000"/>
            </x14:dataBar>
          </x14:cfRule>
          <xm:sqref>AE229</xm:sqref>
        </x14:conditionalFormatting>
        <x14:conditionalFormatting xmlns:xm="http://schemas.microsoft.com/office/excel/2006/main">
          <x14:cfRule type="dataBar" id="{CAF08BA9-21E1-4D66-9CCE-E1AFC1449977}">
            <x14:dataBar minLength="0" maxLength="100" gradient="0">
              <x14:cfvo type="num">
                <xm:f>0</xm:f>
              </x14:cfvo>
              <x14:cfvo type="num">
                <xm:f>1</xm:f>
              </x14:cfvo>
              <x14:negativeFillColor rgb="FFFF0000"/>
              <x14:axisColor rgb="FF000000"/>
            </x14:dataBar>
          </x14:cfRule>
          <xm:sqref>AL12</xm:sqref>
        </x14:conditionalFormatting>
        <x14:conditionalFormatting xmlns:xm="http://schemas.microsoft.com/office/excel/2006/main">
          <x14:cfRule type="dataBar" id="{866EF2C0-1413-4957-B984-1ADD1DE96982}">
            <x14:dataBar minLength="0" maxLength="100" gradient="0">
              <x14:cfvo type="num">
                <xm:f>0</xm:f>
              </x14:cfvo>
              <x14:cfvo type="num">
                <xm:f>1</xm:f>
              </x14:cfvo>
              <x14:negativeFillColor rgb="FFFF0000"/>
              <x14:axisColor rgb="FF000000"/>
            </x14:dataBar>
          </x14:cfRule>
          <xm:sqref>AL43</xm:sqref>
        </x14:conditionalFormatting>
        <x14:conditionalFormatting xmlns:xm="http://schemas.microsoft.com/office/excel/2006/main">
          <x14:cfRule type="dataBar" id="{15FD6D23-6C0D-4EF6-8B92-1F8B611B2CF7}">
            <x14:dataBar minLength="0" maxLength="100" gradient="0">
              <x14:cfvo type="num">
                <xm:f>0</xm:f>
              </x14:cfvo>
              <x14:cfvo type="num">
                <xm:f>1</xm:f>
              </x14:cfvo>
              <x14:negativeFillColor rgb="FFFF0000"/>
              <x14:axisColor rgb="FF000000"/>
            </x14:dataBar>
          </x14:cfRule>
          <xm:sqref>AL74</xm:sqref>
        </x14:conditionalFormatting>
        <x14:conditionalFormatting xmlns:xm="http://schemas.microsoft.com/office/excel/2006/main">
          <x14:cfRule type="dataBar" id="{B91C6078-80F2-4B32-947D-6CDC02FD1171}">
            <x14:dataBar minLength="0" maxLength="100" gradient="0">
              <x14:cfvo type="num">
                <xm:f>0</xm:f>
              </x14:cfvo>
              <x14:cfvo type="num">
                <xm:f>1</xm:f>
              </x14:cfvo>
              <x14:negativeFillColor rgb="FFFF0000"/>
              <x14:axisColor rgb="FF000000"/>
            </x14:dataBar>
          </x14:cfRule>
          <xm:sqref>AL105</xm:sqref>
        </x14:conditionalFormatting>
        <x14:conditionalFormatting xmlns:xm="http://schemas.microsoft.com/office/excel/2006/main">
          <x14:cfRule type="dataBar" id="{FB9BC532-D5B5-46BD-8707-F8978F66577B}">
            <x14:dataBar minLength="0" maxLength="100" gradient="0">
              <x14:cfvo type="num">
                <xm:f>0</xm:f>
              </x14:cfvo>
              <x14:cfvo type="num">
                <xm:f>1</xm:f>
              </x14:cfvo>
              <x14:negativeFillColor rgb="FFFF0000"/>
              <x14:axisColor rgb="FF000000"/>
            </x14:dataBar>
          </x14:cfRule>
          <xm:sqref>AL136</xm:sqref>
        </x14:conditionalFormatting>
        <x14:conditionalFormatting xmlns:xm="http://schemas.microsoft.com/office/excel/2006/main">
          <x14:cfRule type="dataBar" id="{880BEEB1-69D1-44E0-9C9D-138345AE07EF}">
            <x14:dataBar minLength="0" maxLength="100" gradient="0">
              <x14:cfvo type="num">
                <xm:f>0</xm:f>
              </x14:cfvo>
              <x14:cfvo type="num">
                <xm:f>1</xm:f>
              </x14:cfvo>
              <x14:negativeFillColor rgb="FFFF0000"/>
              <x14:axisColor rgb="FF000000"/>
            </x14:dataBar>
          </x14:cfRule>
          <xm:sqref>AL167</xm:sqref>
        </x14:conditionalFormatting>
        <x14:conditionalFormatting xmlns:xm="http://schemas.microsoft.com/office/excel/2006/main">
          <x14:cfRule type="dataBar" id="{4BADC37D-8469-4964-BC9F-8062B1D4D3A9}">
            <x14:dataBar minLength="0" maxLength="100" gradient="0">
              <x14:cfvo type="num">
                <xm:f>0</xm:f>
              </x14:cfvo>
              <x14:cfvo type="num">
                <xm:f>1</xm:f>
              </x14:cfvo>
              <x14:negativeFillColor rgb="FFFF0000"/>
              <x14:axisColor rgb="FF000000"/>
            </x14:dataBar>
          </x14:cfRule>
          <xm:sqref>AL198</xm:sqref>
        </x14:conditionalFormatting>
        <x14:conditionalFormatting xmlns:xm="http://schemas.microsoft.com/office/excel/2006/main">
          <x14:cfRule type="dataBar" id="{8990D9A7-7C7B-49CE-A148-9C9F736B8950}">
            <x14:dataBar minLength="0" maxLength="100" gradient="0">
              <x14:cfvo type="num">
                <xm:f>0</xm:f>
              </x14:cfvo>
              <x14:cfvo type="num">
                <xm:f>1</xm:f>
              </x14:cfvo>
              <x14:negativeFillColor rgb="FFFF0000"/>
              <x14:axisColor rgb="FF000000"/>
            </x14:dataBar>
          </x14:cfRule>
          <xm:sqref>AL229</xm:sqref>
        </x14:conditionalFormatting>
        <x14:conditionalFormatting xmlns:xm="http://schemas.microsoft.com/office/excel/2006/main">
          <x14:cfRule type="dataBar" id="{B9F9DFA0-E366-48A3-8826-A04DE4162203}">
            <x14:dataBar minLength="0" maxLength="100" gradient="0">
              <x14:cfvo type="num">
                <xm:f>0</xm:f>
              </x14:cfvo>
              <x14:cfvo type="num">
                <xm:f>1</xm:f>
              </x14:cfvo>
              <x14:negativeFillColor rgb="FFFF0000"/>
              <x14:axisColor rgb="FF000000"/>
            </x14:dataBar>
          </x14:cfRule>
          <xm:sqref>AS12</xm:sqref>
        </x14:conditionalFormatting>
        <x14:conditionalFormatting xmlns:xm="http://schemas.microsoft.com/office/excel/2006/main">
          <x14:cfRule type="dataBar" id="{F63291B9-875E-40EF-9605-A1304759969C}">
            <x14:dataBar minLength="0" maxLength="100" gradient="0">
              <x14:cfvo type="num">
                <xm:f>0</xm:f>
              </x14:cfvo>
              <x14:cfvo type="num">
                <xm:f>1</xm:f>
              </x14:cfvo>
              <x14:negativeFillColor rgb="FFFF0000"/>
              <x14:axisColor rgb="FF000000"/>
            </x14:dataBar>
          </x14:cfRule>
          <xm:sqref>AS43</xm:sqref>
        </x14:conditionalFormatting>
        <x14:conditionalFormatting xmlns:xm="http://schemas.microsoft.com/office/excel/2006/main">
          <x14:cfRule type="dataBar" id="{134265A0-0873-49A6-910A-4C52E770414D}">
            <x14:dataBar minLength="0" maxLength="100" gradient="0">
              <x14:cfvo type="num">
                <xm:f>0</xm:f>
              </x14:cfvo>
              <x14:cfvo type="num">
                <xm:f>1</xm:f>
              </x14:cfvo>
              <x14:negativeFillColor rgb="FFFF0000"/>
              <x14:axisColor rgb="FF000000"/>
            </x14:dataBar>
          </x14:cfRule>
          <xm:sqref>AS74</xm:sqref>
        </x14:conditionalFormatting>
        <x14:conditionalFormatting xmlns:xm="http://schemas.microsoft.com/office/excel/2006/main">
          <x14:cfRule type="dataBar" id="{4642199D-7AC1-4C11-9925-EBED3D58A1E9}">
            <x14:dataBar minLength="0" maxLength="100" gradient="0">
              <x14:cfvo type="num">
                <xm:f>0</xm:f>
              </x14:cfvo>
              <x14:cfvo type="num">
                <xm:f>1</xm:f>
              </x14:cfvo>
              <x14:negativeFillColor rgb="FFFF0000"/>
              <x14:axisColor rgb="FF000000"/>
            </x14:dataBar>
          </x14:cfRule>
          <xm:sqref>AS105</xm:sqref>
        </x14:conditionalFormatting>
        <x14:conditionalFormatting xmlns:xm="http://schemas.microsoft.com/office/excel/2006/main">
          <x14:cfRule type="dataBar" id="{BCC5E54D-71A6-4ABC-A14E-73A2E383577A}">
            <x14:dataBar minLength="0" maxLength="100" gradient="0">
              <x14:cfvo type="num">
                <xm:f>0</xm:f>
              </x14:cfvo>
              <x14:cfvo type="num">
                <xm:f>1</xm:f>
              </x14:cfvo>
              <x14:negativeFillColor rgb="FFFF0000"/>
              <x14:axisColor rgb="FF000000"/>
            </x14:dataBar>
          </x14:cfRule>
          <xm:sqref>AS136</xm:sqref>
        </x14:conditionalFormatting>
        <x14:conditionalFormatting xmlns:xm="http://schemas.microsoft.com/office/excel/2006/main">
          <x14:cfRule type="dataBar" id="{74E3731C-7028-48BB-B926-B823C175BC9F}">
            <x14:dataBar minLength="0" maxLength="100" gradient="0">
              <x14:cfvo type="num">
                <xm:f>0</xm:f>
              </x14:cfvo>
              <x14:cfvo type="num">
                <xm:f>1</xm:f>
              </x14:cfvo>
              <x14:negativeFillColor rgb="FFFF0000"/>
              <x14:axisColor rgb="FF000000"/>
            </x14:dataBar>
          </x14:cfRule>
          <xm:sqref>AS167</xm:sqref>
        </x14:conditionalFormatting>
        <x14:conditionalFormatting xmlns:xm="http://schemas.microsoft.com/office/excel/2006/main">
          <x14:cfRule type="dataBar" id="{C84C9E0A-F929-46D9-B6EF-3E75BDEB40A9}">
            <x14:dataBar minLength="0" maxLength="100" gradient="0">
              <x14:cfvo type="num">
                <xm:f>0</xm:f>
              </x14:cfvo>
              <x14:cfvo type="num">
                <xm:f>1</xm:f>
              </x14:cfvo>
              <x14:negativeFillColor rgb="FFFF0000"/>
              <x14:axisColor rgb="FF000000"/>
            </x14:dataBar>
          </x14:cfRule>
          <xm:sqref>AS198</xm:sqref>
        </x14:conditionalFormatting>
        <x14:conditionalFormatting xmlns:xm="http://schemas.microsoft.com/office/excel/2006/main">
          <x14:cfRule type="dataBar" id="{27E6F199-5E56-41E7-BF2D-B8F7BC8E6F49}">
            <x14:dataBar minLength="0" maxLength="100" gradient="0">
              <x14:cfvo type="num">
                <xm:f>0</xm:f>
              </x14:cfvo>
              <x14:cfvo type="num">
                <xm:f>1</xm:f>
              </x14:cfvo>
              <x14:negativeFillColor rgb="FFFF0000"/>
              <x14:axisColor rgb="FF000000"/>
            </x14:dataBar>
          </x14:cfRule>
          <xm:sqref>AS229</xm:sqref>
        </x14:conditionalFormatting>
        <x14:conditionalFormatting xmlns:xm="http://schemas.microsoft.com/office/excel/2006/main">
          <x14:cfRule type="dataBar" id="{9CCE8421-D1F8-4E00-BF91-A34955948D7A}">
            <x14:dataBar minLength="0" maxLength="100" gradient="0">
              <x14:cfvo type="num">
                <xm:f>0</xm:f>
              </x14:cfvo>
              <x14:cfvo type="num">
                <xm:f>1</xm:f>
              </x14:cfvo>
              <x14:negativeFillColor rgb="FFFF0000"/>
              <x14:axisColor rgb="FF000000"/>
            </x14:dataBar>
          </x14:cfRule>
          <xm:sqref>AZ12</xm:sqref>
        </x14:conditionalFormatting>
        <x14:conditionalFormatting xmlns:xm="http://schemas.microsoft.com/office/excel/2006/main">
          <x14:cfRule type="dataBar" id="{971E1D32-2FB3-42AA-9067-F28959B77B33}">
            <x14:dataBar minLength="0" maxLength="100" gradient="0">
              <x14:cfvo type="num">
                <xm:f>0</xm:f>
              </x14:cfvo>
              <x14:cfvo type="num">
                <xm:f>1</xm:f>
              </x14:cfvo>
              <x14:negativeFillColor rgb="FFFF0000"/>
              <x14:axisColor rgb="FF000000"/>
            </x14:dataBar>
          </x14:cfRule>
          <xm:sqref>AZ43</xm:sqref>
        </x14:conditionalFormatting>
        <x14:conditionalFormatting xmlns:xm="http://schemas.microsoft.com/office/excel/2006/main">
          <x14:cfRule type="dataBar" id="{8963FAF7-D633-4D24-9D29-A0B728AD8D54}">
            <x14:dataBar minLength="0" maxLength="100" gradient="0">
              <x14:cfvo type="num">
                <xm:f>0</xm:f>
              </x14:cfvo>
              <x14:cfvo type="num">
                <xm:f>1</xm:f>
              </x14:cfvo>
              <x14:negativeFillColor rgb="FFFF0000"/>
              <x14:axisColor rgb="FF000000"/>
            </x14:dataBar>
          </x14:cfRule>
          <xm:sqref>AZ74</xm:sqref>
        </x14:conditionalFormatting>
        <x14:conditionalFormatting xmlns:xm="http://schemas.microsoft.com/office/excel/2006/main">
          <x14:cfRule type="dataBar" id="{C5C7CDC6-E501-450C-AE58-D34CB50D0C3E}">
            <x14:dataBar minLength="0" maxLength="100" gradient="0">
              <x14:cfvo type="num">
                <xm:f>0</xm:f>
              </x14:cfvo>
              <x14:cfvo type="num">
                <xm:f>1</xm:f>
              </x14:cfvo>
              <x14:negativeFillColor rgb="FFFF0000"/>
              <x14:axisColor rgb="FF000000"/>
            </x14:dataBar>
          </x14:cfRule>
          <xm:sqref>AZ105</xm:sqref>
        </x14:conditionalFormatting>
        <x14:conditionalFormatting xmlns:xm="http://schemas.microsoft.com/office/excel/2006/main">
          <x14:cfRule type="dataBar" id="{F6334FDC-4527-4117-867E-54388DDAD71F}">
            <x14:dataBar minLength="0" maxLength="100" gradient="0">
              <x14:cfvo type="num">
                <xm:f>0</xm:f>
              </x14:cfvo>
              <x14:cfvo type="num">
                <xm:f>1</xm:f>
              </x14:cfvo>
              <x14:negativeFillColor rgb="FFFF0000"/>
              <x14:axisColor rgb="FF000000"/>
            </x14:dataBar>
          </x14:cfRule>
          <xm:sqref>AZ136</xm:sqref>
        </x14:conditionalFormatting>
        <x14:conditionalFormatting xmlns:xm="http://schemas.microsoft.com/office/excel/2006/main">
          <x14:cfRule type="dataBar" id="{200B5F25-73FD-4745-A980-D5BB55BAB4BE}">
            <x14:dataBar minLength="0" maxLength="100" gradient="0">
              <x14:cfvo type="num">
                <xm:f>0</xm:f>
              </x14:cfvo>
              <x14:cfvo type="num">
                <xm:f>1</xm:f>
              </x14:cfvo>
              <x14:negativeFillColor rgb="FFFF0000"/>
              <x14:axisColor rgb="FF000000"/>
            </x14:dataBar>
          </x14:cfRule>
          <xm:sqref>AZ167</xm:sqref>
        </x14:conditionalFormatting>
        <x14:conditionalFormatting xmlns:xm="http://schemas.microsoft.com/office/excel/2006/main">
          <x14:cfRule type="dataBar" id="{25A9E516-01A9-4255-B224-E80BFCF8DB75}">
            <x14:dataBar minLength="0" maxLength="100" gradient="0">
              <x14:cfvo type="num">
                <xm:f>0</xm:f>
              </x14:cfvo>
              <x14:cfvo type="num">
                <xm:f>1</xm:f>
              </x14:cfvo>
              <x14:negativeFillColor rgb="FFFF0000"/>
              <x14:axisColor rgb="FF000000"/>
            </x14:dataBar>
          </x14:cfRule>
          <xm:sqref>AZ198</xm:sqref>
        </x14:conditionalFormatting>
        <x14:conditionalFormatting xmlns:xm="http://schemas.microsoft.com/office/excel/2006/main">
          <x14:cfRule type="dataBar" id="{7758FB05-8122-4A51-85FD-959B42C1F76C}">
            <x14:dataBar minLength="0" maxLength="100" gradient="0">
              <x14:cfvo type="num">
                <xm:f>0</xm:f>
              </x14:cfvo>
              <x14:cfvo type="num">
                <xm:f>1</xm:f>
              </x14:cfvo>
              <x14:negativeFillColor rgb="FFFF0000"/>
              <x14:axisColor rgb="FF000000"/>
            </x14:dataBar>
          </x14:cfRule>
          <xm:sqref>AZ229</xm:sqref>
        </x14:conditionalFormatting>
        <x14:conditionalFormatting xmlns:xm="http://schemas.microsoft.com/office/excel/2006/main">
          <x14:cfRule type="dataBar" id="{72D60FB1-988A-4C0D-A56A-2228C3203EEF}">
            <x14:dataBar minLength="0" maxLength="100" gradient="0">
              <x14:cfvo type="num">
                <xm:f>0</xm:f>
              </x14:cfvo>
              <x14:cfvo type="num">
                <xm:f>1</xm:f>
              </x14:cfvo>
              <x14:negativeFillColor rgb="FFFF0000"/>
              <x14:axisColor rgb="FF000000"/>
            </x14:dataBar>
          </x14:cfRule>
          <xm:sqref>BG12</xm:sqref>
        </x14:conditionalFormatting>
        <x14:conditionalFormatting xmlns:xm="http://schemas.microsoft.com/office/excel/2006/main">
          <x14:cfRule type="dataBar" id="{B58AD6B4-4574-452B-8A85-AAA9BF1AA854}">
            <x14:dataBar minLength="0" maxLength="100" gradient="0">
              <x14:cfvo type="num">
                <xm:f>0</xm:f>
              </x14:cfvo>
              <x14:cfvo type="num">
                <xm:f>1</xm:f>
              </x14:cfvo>
              <x14:negativeFillColor rgb="FFFF0000"/>
              <x14:axisColor rgb="FF000000"/>
            </x14:dataBar>
          </x14:cfRule>
          <xm:sqref>BG43</xm:sqref>
        </x14:conditionalFormatting>
        <x14:conditionalFormatting xmlns:xm="http://schemas.microsoft.com/office/excel/2006/main">
          <x14:cfRule type="dataBar" id="{4CE13672-A13F-4D3D-AD77-5C81C251C004}">
            <x14:dataBar minLength="0" maxLength="100" gradient="0">
              <x14:cfvo type="num">
                <xm:f>0</xm:f>
              </x14:cfvo>
              <x14:cfvo type="num">
                <xm:f>1</xm:f>
              </x14:cfvo>
              <x14:negativeFillColor rgb="FFFF0000"/>
              <x14:axisColor rgb="FF000000"/>
            </x14:dataBar>
          </x14:cfRule>
          <xm:sqref>BG74</xm:sqref>
        </x14:conditionalFormatting>
        <x14:conditionalFormatting xmlns:xm="http://schemas.microsoft.com/office/excel/2006/main">
          <x14:cfRule type="dataBar" id="{7B927CC6-8879-490C-83F9-5FAD3FAA9634}">
            <x14:dataBar minLength="0" maxLength="100" gradient="0">
              <x14:cfvo type="num">
                <xm:f>0</xm:f>
              </x14:cfvo>
              <x14:cfvo type="num">
                <xm:f>1</xm:f>
              </x14:cfvo>
              <x14:negativeFillColor rgb="FFFF0000"/>
              <x14:axisColor rgb="FF000000"/>
            </x14:dataBar>
          </x14:cfRule>
          <xm:sqref>BG105</xm:sqref>
        </x14:conditionalFormatting>
        <x14:conditionalFormatting xmlns:xm="http://schemas.microsoft.com/office/excel/2006/main">
          <x14:cfRule type="dataBar" id="{4A150920-39C5-4E9C-889C-932028AE60D5}">
            <x14:dataBar minLength="0" maxLength="100" gradient="0">
              <x14:cfvo type="num">
                <xm:f>0</xm:f>
              </x14:cfvo>
              <x14:cfvo type="num">
                <xm:f>1</xm:f>
              </x14:cfvo>
              <x14:negativeFillColor rgb="FFFF0000"/>
              <x14:axisColor rgb="FF000000"/>
            </x14:dataBar>
          </x14:cfRule>
          <xm:sqref>BG136</xm:sqref>
        </x14:conditionalFormatting>
        <x14:conditionalFormatting xmlns:xm="http://schemas.microsoft.com/office/excel/2006/main">
          <x14:cfRule type="dataBar" id="{B0B0D67F-6394-4EA7-8A38-3DCD636AEF19}">
            <x14:dataBar minLength="0" maxLength="100" gradient="0">
              <x14:cfvo type="num">
                <xm:f>0</xm:f>
              </x14:cfvo>
              <x14:cfvo type="num">
                <xm:f>1</xm:f>
              </x14:cfvo>
              <x14:negativeFillColor rgb="FFFF0000"/>
              <x14:axisColor rgb="FF000000"/>
            </x14:dataBar>
          </x14:cfRule>
          <xm:sqref>BG167</xm:sqref>
        </x14:conditionalFormatting>
        <x14:conditionalFormatting xmlns:xm="http://schemas.microsoft.com/office/excel/2006/main">
          <x14:cfRule type="dataBar" id="{B937D4E6-36A8-45EC-B4CE-FF1A41252A59}">
            <x14:dataBar minLength="0" maxLength="100" gradient="0">
              <x14:cfvo type="num">
                <xm:f>0</xm:f>
              </x14:cfvo>
              <x14:cfvo type="num">
                <xm:f>1</xm:f>
              </x14:cfvo>
              <x14:negativeFillColor rgb="FFFF0000"/>
              <x14:axisColor rgb="FF000000"/>
            </x14:dataBar>
          </x14:cfRule>
          <xm:sqref>BG198</xm:sqref>
        </x14:conditionalFormatting>
        <x14:conditionalFormatting xmlns:xm="http://schemas.microsoft.com/office/excel/2006/main">
          <x14:cfRule type="dataBar" id="{3EFEFA7A-BB86-4FAE-8D58-055308CE9371}">
            <x14:dataBar minLength="0" maxLength="100" gradient="0">
              <x14:cfvo type="num">
                <xm:f>0</xm:f>
              </x14:cfvo>
              <x14:cfvo type="num">
                <xm:f>1</xm:f>
              </x14:cfvo>
              <x14:negativeFillColor rgb="FFFF0000"/>
              <x14:axisColor rgb="FF000000"/>
            </x14:dataBar>
          </x14:cfRule>
          <xm:sqref>BG229</xm:sqref>
        </x14:conditionalFormatting>
      </x14:conditionalFormattings>
    </ext>
    <ext xmlns:x14="http://schemas.microsoft.com/office/spreadsheetml/2009/9/main" uri="{CCE6A557-97BC-4b89-ADB6-D9C93CAAB3DF}">
      <x14:dataValidations xmlns:xm="http://schemas.microsoft.com/office/excel/2006/main" yWindow="728" count="1">
        <x14:dataValidation type="list" allowBlank="1" showInputMessage="1" xr:uid="{2CF03777-BDB0-46C2-B780-9CA59EB0E99B}">
          <x14:formula1>
            <xm:f>Virksomhedsstørrelse!$A$20:$A$25</xm:f>
          </x14:formula1>
          <xm:sqref>A43 A229 A74 A105 A136 A167 A198 A12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943C3-663E-4391-8203-ECBAA9513EEA}">
  <sheetPr codeName="Sheet5"/>
  <dimension ref="A1:S12"/>
  <sheetViews>
    <sheetView workbookViewId="0">
      <selection activeCell="D2" sqref="D2"/>
    </sheetView>
  </sheetViews>
  <sheetFormatPr defaultRowHeight="15.5" x14ac:dyDescent="0.35"/>
  <cols>
    <col min="1" max="1" width="22.5" bestFit="1" customWidth="1"/>
    <col min="2" max="2" width="21.58203125" bestFit="1" customWidth="1"/>
    <col min="3" max="3" width="26.33203125" bestFit="1" customWidth="1"/>
    <col min="4" max="4" width="19.5" bestFit="1" customWidth="1"/>
    <col min="5" max="5" width="8.08203125" bestFit="1" customWidth="1"/>
    <col min="6" max="6" width="19.5" bestFit="1" customWidth="1"/>
    <col min="7" max="7" width="8.25" bestFit="1" customWidth="1"/>
    <col min="8" max="8" width="19.5" bestFit="1" customWidth="1"/>
    <col min="9" max="9" width="8.25" bestFit="1" customWidth="1"/>
    <col min="10" max="10" width="19.5" bestFit="1" customWidth="1"/>
    <col min="11" max="11" width="8.25" bestFit="1" customWidth="1"/>
    <col min="12" max="12" width="14.5" bestFit="1" customWidth="1"/>
    <col min="13" max="13" width="8.25" bestFit="1" customWidth="1"/>
    <col min="14" max="14" width="19.5" bestFit="1" customWidth="1"/>
    <col min="15" max="15" width="8.25" bestFit="1" customWidth="1"/>
    <col min="16" max="16" width="19.5" bestFit="1" customWidth="1"/>
    <col min="17" max="17" width="8.25" bestFit="1" customWidth="1"/>
    <col min="18" max="18" width="19.5" bestFit="1" customWidth="1"/>
    <col min="19" max="19" width="8.25" bestFit="1" customWidth="1"/>
  </cols>
  <sheetData>
    <row r="1" spans="1:19" ht="40.5" customHeight="1" x14ac:dyDescent="0.4">
      <c r="A1" s="163" t="s">
        <v>28</v>
      </c>
      <c r="B1" s="78"/>
      <c r="C1" s="78"/>
      <c r="D1" s="78"/>
      <c r="E1" s="78"/>
      <c r="F1" s="78"/>
      <c r="G1" s="78"/>
      <c r="H1" s="78"/>
      <c r="I1" s="78"/>
      <c r="J1" s="78"/>
      <c r="K1" s="78"/>
      <c r="L1" s="78"/>
      <c r="M1" s="78"/>
      <c r="N1" s="78"/>
      <c r="O1" s="78"/>
      <c r="P1" s="78"/>
      <c r="Q1" s="78"/>
      <c r="R1" s="78"/>
      <c r="S1" s="79"/>
    </row>
    <row r="2" spans="1:19" x14ac:dyDescent="0.35">
      <c r="A2" s="80" t="s">
        <v>29</v>
      </c>
      <c r="B2" s="80" t="s">
        <v>30</v>
      </c>
      <c r="C2" s="81" t="s">
        <v>4</v>
      </c>
      <c r="D2" s="82" t="s">
        <v>84</v>
      </c>
      <c r="E2" s="82"/>
      <c r="F2" s="82" t="s">
        <v>85</v>
      </c>
      <c r="G2" s="82"/>
      <c r="H2" s="82" t="s">
        <v>86</v>
      </c>
      <c r="I2" s="82"/>
      <c r="J2" s="82" t="s">
        <v>87</v>
      </c>
      <c r="K2" s="82"/>
      <c r="L2" s="82" t="s">
        <v>88</v>
      </c>
      <c r="M2" s="82"/>
      <c r="N2" s="82" t="s">
        <v>89</v>
      </c>
      <c r="O2" s="82"/>
      <c r="P2" s="82" t="s">
        <v>90</v>
      </c>
      <c r="Q2" s="82"/>
      <c r="R2" s="82" t="s">
        <v>91</v>
      </c>
      <c r="S2" s="82"/>
    </row>
    <row r="3" spans="1:19" x14ac:dyDescent="0.35">
      <c r="A3" s="83"/>
      <c r="B3" s="84"/>
      <c r="C3" s="84"/>
      <c r="D3" s="164" t="s">
        <v>4</v>
      </c>
      <c r="E3" s="164" t="s">
        <v>5</v>
      </c>
      <c r="F3" s="164" t="s">
        <v>4</v>
      </c>
      <c r="G3" s="164" t="s">
        <v>5</v>
      </c>
      <c r="H3" s="164" t="s">
        <v>4</v>
      </c>
      <c r="I3" s="164" t="s">
        <v>5</v>
      </c>
      <c r="J3" s="164" t="s">
        <v>4</v>
      </c>
      <c r="K3" s="164" t="s">
        <v>5</v>
      </c>
      <c r="L3" s="164" t="s">
        <v>31</v>
      </c>
      <c r="M3" s="164" t="s">
        <v>5</v>
      </c>
      <c r="N3" s="164" t="s">
        <v>4</v>
      </c>
      <c r="O3" s="164" t="s">
        <v>5</v>
      </c>
      <c r="P3" s="164" t="s">
        <v>4</v>
      </c>
      <c r="Q3" s="164" t="s">
        <v>5</v>
      </c>
      <c r="R3" s="164" t="s">
        <v>4</v>
      </c>
      <c r="S3" s="164" t="s">
        <v>5</v>
      </c>
    </row>
    <row r="4" spans="1:19" x14ac:dyDescent="0.35">
      <c r="A4" s="157" t="str">
        <f>'Budget- og regnskab'!A11</f>
        <v>Indtast navn på medansøger</v>
      </c>
      <c r="B4" s="158" t="str">
        <f>'Budget- og regnskab'!F39</f>
        <v/>
      </c>
      <c r="C4" s="158" t="str">
        <f>'Budget- og regnskab'!D39</f>
        <v/>
      </c>
      <c r="D4" s="158" t="str">
        <f>'Budget- og regnskab'!K39</f>
        <v/>
      </c>
      <c r="E4" s="158" t="str">
        <f>'Budget- og regnskab'!M39</f>
        <v/>
      </c>
      <c r="F4" s="158" t="str">
        <f>'Budget- og regnskab'!R39</f>
        <v/>
      </c>
      <c r="G4" s="158" t="str">
        <f>'Budget- og regnskab'!T39</f>
        <v/>
      </c>
      <c r="H4" s="158" t="str">
        <f>'Budget- og regnskab'!Y39</f>
        <v/>
      </c>
      <c r="I4" s="158" t="str">
        <f>'Budget- og regnskab'!AA39</f>
        <v/>
      </c>
      <c r="J4" s="158" t="str">
        <f>'Budget- og regnskab'!AF39</f>
        <v/>
      </c>
      <c r="K4" s="158" t="str">
        <f>'Budget- og regnskab'!AH39</f>
        <v/>
      </c>
      <c r="L4" s="158" t="str">
        <f>'Budget- og regnskab'!AM39</f>
        <v/>
      </c>
      <c r="M4" s="158" t="str">
        <f>'Budget- og regnskab'!AO39</f>
        <v/>
      </c>
      <c r="N4" s="158" t="str">
        <f>'Budget- og regnskab'!AT39</f>
        <v/>
      </c>
      <c r="O4" s="158" t="str">
        <f>'Budget- og regnskab'!AV39</f>
        <v/>
      </c>
      <c r="P4" s="158" t="str">
        <f>'Budget- og regnskab'!BA39</f>
        <v/>
      </c>
      <c r="Q4" s="158" t="str">
        <f>'Budget- og regnskab'!BC39</f>
        <v/>
      </c>
      <c r="R4" s="158" t="str">
        <f>'Budget- og regnskab'!BH39</f>
        <v/>
      </c>
      <c r="S4" s="158" t="str">
        <f>'Budget- og regnskab'!BJ39</f>
        <v/>
      </c>
    </row>
    <row r="5" spans="1:19" x14ac:dyDescent="0.35">
      <c r="A5" s="157" t="str">
        <f>'Budget- og regnskab'!A42</f>
        <v>Indtast navn på medansøger</v>
      </c>
      <c r="B5" s="158" t="str">
        <f>'Budget- og regnskab'!F70</f>
        <v/>
      </c>
      <c r="C5" s="158" t="str">
        <f>'Budget- og regnskab'!D70</f>
        <v/>
      </c>
      <c r="D5" s="158" t="str">
        <f>'Budget- og regnskab'!K70</f>
        <v/>
      </c>
      <c r="E5" s="158" t="str">
        <f>'Budget- og regnskab'!M70</f>
        <v/>
      </c>
      <c r="F5" s="158" t="str">
        <f>'Budget- og regnskab'!R70</f>
        <v/>
      </c>
      <c r="G5" s="158" t="str">
        <f>'Budget- og regnskab'!T70</f>
        <v/>
      </c>
      <c r="H5" s="158" t="str">
        <f>'Budget- og regnskab'!Y70</f>
        <v/>
      </c>
      <c r="I5" s="158" t="str">
        <f>'Budget- og regnskab'!AA70</f>
        <v/>
      </c>
      <c r="J5" s="158" t="str">
        <f>'Budget- og regnskab'!AF70</f>
        <v/>
      </c>
      <c r="K5" s="158" t="str">
        <f>'Budget- og regnskab'!AH70</f>
        <v/>
      </c>
      <c r="L5" s="158" t="str">
        <f>'Budget- og regnskab'!AM70</f>
        <v/>
      </c>
      <c r="M5" s="158" t="str">
        <f>'Budget- og regnskab'!AO70</f>
        <v/>
      </c>
      <c r="N5" s="158" t="str">
        <f>'Budget- og regnskab'!AT70</f>
        <v/>
      </c>
      <c r="O5" s="158" t="str">
        <f>'Budget- og regnskab'!AV70</f>
        <v/>
      </c>
      <c r="P5" s="158" t="str">
        <f>'Budget- og regnskab'!BA70</f>
        <v/>
      </c>
      <c r="Q5" s="158" t="str">
        <f>'Budget- og regnskab'!BC70</f>
        <v/>
      </c>
      <c r="R5" s="158" t="str">
        <f>'Budget- og regnskab'!BH70</f>
        <v/>
      </c>
      <c r="S5" s="158" t="str">
        <f>'Budget- og regnskab'!BJ70</f>
        <v/>
      </c>
    </row>
    <row r="6" spans="1:19" x14ac:dyDescent="0.35">
      <c r="A6" s="157" t="str">
        <f>'Budget- og regnskab'!A73</f>
        <v>Indtast navn på medansøger</v>
      </c>
      <c r="B6" s="158" t="str">
        <f>'Budget- og regnskab'!F101</f>
        <v/>
      </c>
      <c r="C6" s="158" t="str">
        <f>'Budget- og regnskab'!D101</f>
        <v/>
      </c>
      <c r="D6" s="158" t="str">
        <f>'Budget- og regnskab'!K101</f>
        <v/>
      </c>
      <c r="E6" s="158" t="str">
        <f>'Budget- og regnskab'!M101</f>
        <v/>
      </c>
      <c r="F6" s="158" t="str">
        <f>'Budget- og regnskab'!R101</f>
        <v/>
      </c>
      <c r="G6" s="158" t="str">
        <f>'Budget- og regnskab'!T101</f>
        <v/>
      </c>
      <c r="H6" s="158" t="str">
        <f>'Budget- og regnskab'!Y101</f>
        <v/>
      </c>
      <c r="I6" s="158" t="str">
        <f>'Budget- og regnskab'!AA101</f>
        <v/>
      </c>
      <c r="J6" s="158" t="str">
        <f>'Budget- og regnskab'!AF101</f>
        <v/>
      </c>
      <c r="K6" s="158" t="str">
        <f>'Budget- og regnskab'!AH101</f>
        <v/>
      </c>
      <c r="L6" s="158" t="str">
        <f>'Budget- og regnskab'!AM101</f>
        <v/>
      </c>
      <c r="M6" s="158" t="str">
        <f>'Budget- og regnskab'!AO101</f>
        <v/>
      </c>
      <c r="N6" s="158" t="str">
        <f>'Budget- og regnskab'!AT101</f>
        <v/>
      </c>
      <c r="O6" s="158" t="str">
        <f>'Budget- og regnskab'!AV101</f>
        <v/>
      </c>
      <c r="P6" s="158" t="str">
        <f>'Budget- og regnskab'!BA101</f>
        <v/>
      </c>
      <c r="Q6" s="158" t="str">
        <f>'Budget- og regnskab'!BC101</f>
        <v/>
      </c>
      <c r="R6" s="158" t="str">
        <f>'Budget- og regnskab'!BH101</f>
        <v/>
      </c>
      <c r="S6" s="158" t="str">
        <f>'Budget- og regnskab'!BJ101</f>
        <v/>
      </c>
    </row>
    <row r="7" spans="1:19" x14ac:dyDescent="0.35">
      <c r="A7" s="157" t="str">
        <f>'Budget- og regnskab'!A104</f>
        <v>Indtast navn på medansøger</v>
      </c>
      <c r="B7" s="158" t="str">
        <f>'Budget- og regnskab'!F132</f>
        <v/>
      </c>
      <c r="C7" s="158" t="str">
        <f>'Budget- og regnskab'!D132</f>
        <v/>
      </c>
      <c r="D7" s="158" t="str">
        <f>'Budget- og regnskab'!K132</f>
        <v/>
      </c>
      <c r="E7" s="158" t="str">
        <f>'Budget- og regnskab'!M132</f>
        <v/>
      </c>
      <c r="F7" s="158" t="str">
        <f>'Budget- og regnskab'!R132</f>
        <v/>
      </c>
      <c r="G7" s="158" t="str">
        <f>'Budget- og regnskab'!T132</f>
        <v/>
      </c>
      <c r="H7" s="158" t="str">
        <f>'Budget- og regnskab'!Y132</f>
        <v/>
      </c>
      <c r="I7" s="158" t="str">
        <f>'Budget- og regnskab'!AA132</f>
        <v/>
      </c>
      <c r="J7" s="158" t="str">
        <f>'Budget- og regnskab'!AF132</f>
        <v/>
      </c>
      <c r="K7" s="158" t="str">
        <f>'Budget- og regnskab'!AH132</f>
        <v/>
      </c>
      <c r="L7" s="158" t="str">
        <f>'Budget- og regnskab'!AM132</f>
        <v/>
      </c>
      <c r="M7" s="158" t="str">
        <f>'Budget- og regnskab'!AO132</f>
        <v/>
      </c>
      <c r="N7" s="158" t="str">
        <f>'Budget- og regnskab'!AT132</f>
        <v/>
      </c>
      <c r="O7" s="158" t="str">
        <f>'Budget- og regnskab'!AV132</f>
        <v/>
      </c>
      <c r="P7" s="158" t="str">
        <f>'Budget- og regnskab'!BA132</f>
        <v/>
      </c>
      <c r="Q7" s="158" t="str">
        <f>'Budget- og regnskab'!BC132</f>
        <v/>
      </c>
      <c r="R7" s="158" t="str">
        <f>'Budget- og regnskab'!BH132</f>
        <v/>
      </c>
      <c r="S7" s="158" t="str">
        <f>'Budget- og regnskab'!BJ132</f>
        <v/>
      </c>
    </row>
    <row r="8" spans="1:19" x14ac:dyDescent="0.35">
      <c r="A8" s="157" t="str">
        <f>'Budget- og regnskab'!A135</f>
        <v>Indtast navn på medansøger</v>
      </c>
      <c r="B8" s="158" t="str">
        <f>'Budget- og regnskab'!F163</f>
        <v/>
      </c>
      <c r="C8" s="158" t="str">
        <f>'Budget- og regnskab'!D163</f>
        <v/>
      </c>
      <c r="D8" s="158" t="str">
        <f>'Budget- og regnskab'!K163</f>
        <v/>
      </c>
      <c r="E8" s="158" t="str">
        <f>'Budget- og regnskab'!M163</f>
        <v/>
      </c>
      <c r="F8" s="158" t="str">
        <f>'Budget- og regnskab'!R163</f>
        <v/>
      </c>
      <c r="G8" s="158" t="str">
        <f>'Budget- og regnskab'!T163</f>
        <v/>
      </c>
      <c r="H8" s="158" t="str">
        <f>'Budget- og regnskab'!Y163</f>
        <v/>
      </c>
      <c r="I8" s="158" t="str">
        <f>'Budget- og regnskab'!AA163</f>
        <v/>
      </c>
      <c r="J8" s="158" t="str">
        <f>'Budget- og regnskab'!AF163</f>
        <v/>
      </c>
      <c r="K8" s="158" t="str">
        <f>'Budget- og regnskab'!AH163</f>
        <v/>
      </c>
      <c r="L8" s="158" t="str">
        <f>'Budget- og regnskab'!AM163</f>
        <v/>
      </c>
      <c r="M8" s="158" t="str">
        <f>'Budget- og regnskab'!AO163</f>
        <v/>
      </c>
      <c r="N8" s="158" t="str">
        <f>'Budget- og regnskab'!AT163</f>
        <v/>
      </c>
      <c r="O8" s="158" t="str">
        <f>'Budget- og regnskab'!AV163</f>
        <v/>
      </c>
      <c r="P8" s="158" t="str">
        <f>'Budget- og regnskab'!BA163</f>
        <v/>
      </c>
      <c r="Q8" s="158" t="str">
        <f>'Budget- og regnskab'!BC163</f>
        <v/>
      </c>
      <c r="R8" s="158" t="str">
        <f>'Budget- og regnskab'!BH163</f>
        <v/>
      </c>
      <c r="S8" s="158" t="str">
        <f>'Budget- og regnskab'!BJ163</f>
        <v/>
      </c>
    </row>
    <row r="9" spans="1:19" x14ac:dyDescent="0.35">
      <c r="A9" s="157" t="str">
        <f>'Budget- og regnskab'!A166</f>
        <v>Indtast navn på medansøger</v>
      </c>
      <c r="B9" s="158" t="str">
        <f>'Budget- og regnskab'!F194</f>
        <v/>
      </c>
      <c r="C9" s="158" t="str">
        <f>'Budget- og regnskab'!D194</f>
        <v/>
      </c>
      <c r="D9" s="158" t="str">
        <f>'Budget- og regnskab'!K194</f>
        <v/>
      </c>
      <c r="E9" s="158" t="str">
        <f>'Budget- og regnskab'!M194</f>
        <v/>
      </c>
      <c r="F9" s="158" t="str">
        <f>'Budget- og regnskab'!R194</f>
        <v/>
      </c>
      <c r="G9" s="158" t="str">
        <f>'Budget- og regnskab'!T194</f>
        <v/>
      </c>
      <c r="H9" s="158" t="str">
        <f>'Budget- og regnskab'!Y194</f>
        <v/>
      </c>
      <c r="I9" s="158" t="str">
        <f>'Budget- og regnskab'!AA194</f>
        <v/>
      </c>
      <c r="J9" s="158" t="str">
        <f>'Budget- og regnskab'!AF194</f>
        <v/>
      </c>
      <c r="K9" s="158" t="str">
        <f>'Budget- og regnskab'!AH194</f>
        <v/>
      </c>
      <c r="L9" s="158" t="str">
        <f>'Budget- og regnskab'!AM194</f>
        <v/>
      </c>
      <c r="M9" s="158" t="str">
        <f>'Budget- og regnskab'!AO194</f>
        <v/>
      </c>
      <c r="N9" s="158" t="str">
        <f>'Budget- og regnskab'!AT194</f>
        <v/>
      </c>
      <c r="O9" s="158" t="str">
        <f>'Budget- og regnskab'!AV194</f>
        <v/>
      </c>
      <c r="P9" s="158" t="str">
        <f>'Budget- og regnskab'!BA194</f>
        <v/>
      </c>
      <c r="Q9" s="158" t="str">
        <f>'Budget- og regnskab'!BC194</f>
        <v/>
      </c>
      <c r="R9" s="158" t="str">
        <f>'Budget- og regnskab'!BH194</f>
        <v/>
      </c>
      <c r="S9" s="158" t="str">
        <f>'Budget- og regnskab'!BJ194</f>
        <v/>
      </c>
    </row>
    <row r="10" spans="1:19" x14ac:dyDescent="0.35">
      <c r="A10" s="157" t="str">
        <f>'Budget- og regnskab'!A197</f>
        <v>Indtast navn på medansøger</v>
      </c>
      <c r="B10" s="158" t="str">
        <f>'Budget- og regnskab'!F225</f>
        <v/>
      </c>
      <c r="C10" s="158" t="str">
        <f>'Budget- og regnskab'!D225</f>
        <v/>
      </c>
      <c r="D10" s="158" t="str">
        <f>'Budget- og regnskab'!K225</f>
        <v/>
      </c>
      <c r="E10" s="158" t="str">
        <f>'Budget- og regnskab'!M225</f>
        <v/>
      </c>
      <c r="F10" s="158" t="str">
        <f>'Budget- og regnskab'!R225</f>
        <v/>
      </c>
      <c r="G10" s="158" t="str">
        <f>'Budget- og regnskab'!T225</f>
        <v/>
      </c>
      <c r="H10" s="158" t="str">
        <f>'Budget- og regnskab'!Y225</f>
        <v/>
      </c>
      <c r="I10" s="158" t="str">
        <f>'Budget- og regnskab'!AA225</f>
        <v/>
      </c>
      <c r="J10" s="158" t="str">
        <f>'Budget- og regnskab'!AF225</f>
        <v/>
      </c>
      <c r="K10" s="158" t="str">
        <f>'Budget- og regnskab'!AH225</f>
        <v/>
      </c>
      <c r="L10" s="158" t="str">
        <f>'Budget- og regnskab'!AM225</f>
        <v/>
      </c>
      <c r="M10" s="158" t="str">
        <f>'Budget- og regnskab'!AO225</f>
        <v/>
      </c>
      <c r="N10" s="158" t="str">
        <f>'Budget- og regnskab'!AT225</f>
        <v/>
      </c>
      <c r="O10" s="158" t="str">
        <f>'Budget- og regnskab'!AV225</f>
        <v/>
      </c>
      <c r="P10" s="158" t="str">
        <f>'Budget- og regnskab'!BA225</f>
        <v/>
      </c>
      <c r="Q10" s="158" t="str">
        <f>'Budget- og regnskab'!BC225</f>
        <v/>
      </c>
      <c r="R10" s="158" t="str">
        <f>'Budget- og regnskab'!BH225</f>
        <v/>
      </c>
      <c r="S10" s="158" t="str">
        <f>'Budget- og regnskab'!BJ225</f>
        <v/>
      </c>
    </row>
    <row r="11" spans="1:19" x14ac:dyDescent="0.35">
      <c r="A11" s="157" t="str">
        <f>'Budget- og regnskab'!A228</f>
        <v>Indtast navn på medansøger</v>
      </c>
      <c r="B11" s="158" t="str">
        <f>'Budget- og regnskab'!F256</f>
        <v/>
      </c>
      <c r="C11" s="158" t="str">
        <f>'Budget- og regnskab'!D256</f>
        <v/>
      </c>
      <c r="D11" s="158" t="str">
        <f>'Budget- og regnskab'!K256</f>
        <v/>
      </c>
      <c r="E11" s="158" t="str">
        <f>'Budget- og regnskab'!M256</f>
        <v/>
      </c>
      <c r="F11" s="158" t="str">
        <f>'Budget- og regnskab'!R256</f>
        <v/>
      </c>
      <c r="G11" s="158" t="str">
        <f>'Budget- og regnskab'!T256</f>
        <v/>
      </c>
      <c r="H11" s="158" t="str">
        <f>'Budget- og regnskab'!Y256</f>
        <v/>
      </c>
      <c r="I11" s="158" t="str">
        <f>'Budget- og regnskab'!AA256</f>
        <v/>
      </c>
      <c r="J11" s="158" t="str">
        <f>'Budget- og regnskab'!AF256</f>
        <v/>
      </c>
      <c r="K11" s="158" t="str">
        <f>'Budget- og regnskab'!AH256</f>
        <v/>
      </c>
      <c r="L11" s="158" t="str">
        <f>'Budget- og regnskab'!AM256</f>
        <v/>
      </c>
      <c r="M11" s="158" t="str">
        <f>'Budget- og regnskab'!AO256</f>
        <v/>
      </c>
      <c r="N11" s="158" t="str">
        <f>'Budget- og regnskab'!AT256</f>
        <v/>
      </c>
      <c r="O11" s="158" t="str">
        <f>'Budget- og regnskab'!AV256</f>
        <v/>
      </c>
      <c r="P11" s="158" t="str">
        <f>'Budget- og regnskab'!BA256</f>
        <v/>
      </c>
      <c r="Q11" s="158" t="str">
        <f>'Budget- og regnskab'!BC256</f>
        <v/>
      </c>
      <c r="R11" s="158" t="str">
        <f>'Budget- og regnskab'!BH256</f>
        <v/>
      </c>
      <c r="S11" s="158" t="str">
        <f>'Budget- og regnskab'!BJ256</f>
        <v/>
      </c>
    </row>
    <row r="12" spans="1:19" x14ac:dyDescent="0.35">
      <c r="A12" s="86" t="s">
        <v>32</v>
      </c>
      <c r="B12" s="85">
        <f>'Budget- og regnskab'!F7</f>
        <v>0</v>
      </c>
      <c r="C12" s="85">
        <f>'Budget- og regnskab'!D7</f>
        <v>0</v>
      </c>
      <c r="D12" s="85">
        <f>'Budget- og regnskab'!K7</f>
        <v>0</v>
      </c>
      <c r="E12" s="85">
        <f>'Budget- og regnskab'!M7</f>
        <v>0</v>
      </c>
      <c r="F12" s="85">
        <f>'Budget- og regnskab'!R7</f>
        <v>0</v>
      </c>
      <c r="G12" s="85">
        <f>'Budget- og regnskab'!T7</f>
        <v>0</v>
      </c>
      <c r="H12" s="85">
        <f>'Budget- og regnskab'!Y7</f>
        <v>0</v>
      </c>
      <c r="I12" s="85">
        <f>'Budget- og regnskab'!AA7</f>
        <v>0</v>
      </c>
      <c r="J12" s="85">
        <f t="shared" ref="J12:S12" si="0">SUM(J4:J10)</f>
        <v>0</v>
      </c>
      <c r="K12" s="85">
        <f t="shared" si="0"/>
        <v>0</v>
      </c>
      <c r="L12" s="85">
        <f t="shared" si="0"/>
        <v>0</v>
      </c>
      <c r="M12" s="85">
        <f t="shared" si="0"/>
        <v>0</v>
      </c>
      <c r="N12" s="85">
        <f t="shared" si="0"/>
        <v>0</v>
      </c>
      <c r="O12" s="85">
        <f t="shared" si="0"/>
        <v>0</v>
      </c>
      <c r="P12" s="85">
        <f t="shared" si="0"/>
        <v>0</v>
      </c>
      <c r="Q12" s="85">
        <f t="shared" si="0"/>
        <v>0</v>
      </c>
      <c r="R12" s="85">
        <f t="shared" si="0"/>
        <v>0</v>
      </c>
      <c r="S12" s="85">
        <f t="shared" si="0"/>
        <v>0</v>
      </c>
    </row>
  </sheetData>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26"/>
  <sheetViews>
    <sheetView workbookViewId="0"/>
  </sheetViews>
  <sheetFormatPr defaultColWidth="10.58203125" defaultRowHeight="15.5" x14ac:dyDescent="0.35"/>
  <sheetData>
    <row r="1" spans="1:6" x14ac:dyDescent="0.35">
      <c r="A1" s="13" t="s">
        <v>33</v>
      </c>
    </row>
    <row r="2" spans="1:6" ht="16" thickBot="1" x14ac:dyDescent="0.4"/>
    <row r="3" spans="1:6" ht="26" thickTop="1" thickBot="1" x14ac:dyDescent="0.4">
      <c r="A3" s="1" t="s">
        <v>34</v>
      </c>
      <c r="B3" s="2" t="s">
        <v>35</v>
      </c>
      <c r="C3" s="3"/>
      <c r="D3" s="4" t="s">
        <v>36</v>
      </c>
      <c r="E3" s="4"/>
      <c r="F3" s="2" t="s">
        <v>37</v>
      </c>
    </row>
    <row r="4" spans="1:6" ht="25.5" thickBot="1" x14ac:dyDescent="0.4">
      <c r="A4" s="5" t="s">
        <v>38</v>
      </c>
      <c r="B4" s="6" t="s">
        <v>39</v>
      </c>
      <c r="C4" s="194" t="s">
        <v>40</v>
      </c>
      <c r="D4" s="7" t="s">
        <v>41</v>
      </c>
      <c r="E4" s="197" t="s">
        <v>42</v>
      </c>
      <c r="F4" s="8" t="s">
        <v>43</v>
      </c>
    </row>
    <row r="5" spans="1:6" ht="25.5" thickBot="1" x14ac:dyDescent="0.4">
      <c r="A5" s="5" t="s">
        <v>44</v>
      </c>
      <c r="B5" s="6" t="s">
        <v>45</v>
      </c>
      <c r="C5" s="195"/>
      <c r="D5" s="9" t="s">
        <v>46</v>
      </c>
      <c r="E5" s="198"/>
      <c r="F5" s="6" t="s">
        <v>47</v>
      </c>
    </row>
    <row r="6" spans="1:6" ht="25.5" thickBot="1" x14ac:dyDescent="0.4">
      <c r="A6" s="5" t="s">
        <v>48</v>
      </c>
      <c r="B6" s="10" t="s">
        <v>49</v>
      </c>
      <c r="C6" s="196"/>
      <c r="D6" s="11" t="s">
        <v>50</v>
      </c>
      <c r="E6" s="199"/>
      <c r="F6" s="12" t="s">
        <v>50</v>
      </c>
    </row>
    <row r="9" spans="1:6" x14ac:dyDescent="0.35">
      <c r="A9" s="13" t="s">
        <v>51</v>
      </c>
    </row>
    <row r="10" spans="1:6" x14ac:dyDescent="0.35">
      <c r="A10" s="14"/>
    </row>
    <row r="11" spans="1:6" x14ac:dyDescent="0.35">
      <c r="A11" s="14" t="s">
        <v>52</v>
      </c>
    </row>
    <row r="12" spans="1:6" x14ac:dyDescent="0.35">
      <c r="A12" s="14" t="s">
        <v>53</v>
      </c>
    </row>
    <row r="13" spans="1:6" x14ac:dyDescent="0.35">
      <c r="A13" s="14" t="s">
        <v>54</v>
      </c>
    </row>
    <row r="14" spans="1:6" x14ac:dyDescent="0.35">
      <c r="A14" s="14" t="s">
        <v>55</v>
      </c>
    </row>
    <row r="15" spans="1:6" x14ac:dyDescent="0.35">
      <c r="A15" s="14"/>
    </row>
    <row r="16" spans="1:6" x14ac:dyDescent="0.35">
      <c r="A16" s="14" t="s">
        <v>56</v>
      </c>
    </row>
    <row r="17" spans="1:3" x14ac:dyDescent="0.35">
      <c r="A17" s="14"/>
    </row>
    <row r="20" spans="1:3" x14ac:dyDescent="0.35">
      <c r="A20" t="s">
        <v>11</v>
      </c>
    </row>
    <row r="21" spans="1:3" x14ac:dyDescent="0.35">
      <c r="A21" t="s">
        <v>38</v>
      </c>
      <c r="C21" s="15">
        <v>0.5</v>
      </c>
    </row>
    <row r="22" spans="1:3" x14ac:dyDescent="0.35">
      <c r="A22" t="s">
        <v>44</v>
      </c>
      <c r="C22" s="15">
        <v>0.6</v>
      </c>
    </row>
    <row r="23" spans="1:3" x14ac:dyDescent="0.35">
      <c r="A23" t="s">
        <v>57</v>
      </c>
      <c r="C23" s="15">
        <v>0.75</v>
      </c>
    </row>
    <row r="24" spans="1:3" x14ac:dyDescent="0.35">
      <c r="A24" t="s">
        <v>58</v>
      </c>
      <c r="C24" s="15">
        <v>0.5</v>
      </c>
    </row>
    <row r="25" spans="1:3" x14ac:dyDescent="0.35">
      <c r="A25" t="s">
        <v>59</v>
      </c>
      <c r="C25" s="15">
        <v>1</v>
      </c>
    </row>
    <row r="26" spans="1:3" x14ac:dyDescent="0.35">
      <c r="A26" t="s">
        <v>60</v>
      </c>
    </row>
  </sheetData>
  <mergeCells count="2">
    <mergeCell ref="C4:C6"/>
    <mergeCell ref="E4:E6"/>
  </mergeCells>
  <pageMargins left="0.75" right="0.75" top="1" bottom="1" header="0.5" footer="0.5"/>
  <pageSetup paperSize="9" orientation="portrait" verticalDpi="0"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B414B-50F3-495F-9116-39CCA81A23D0}">
  <dimension ref="B4:O91"/>
  <sheetViews>
    <sheetView topLeftCell="A58" workbookViewId="0">
      <selection activeCell="B81" sqref="B81"/>
    </sheetView>
  </sheetViews>
  <sheetFormatPr defaultRowHeight="15.5" x14ac:dyDescent="0.35"/>
  <sheetData>
    <row r="4" spans="2:3" x14ac:dyDescent="0.35">
      <c r="B4" t="s">
        <v>61</v>
      </c>
    </row>
    <row r="14" spans="2:3" x14ac:dyDescent="0.35">
      <c r="C14" t="s">
        <v>73</v>
      </c>
    </row>
    <row r="23" spans="3:3" x14ac:dyDescent="0.35">
      <c r="C23" t="s">
        <v>62</v>
      </c>
    </row>
    <row r="33" spans="5:5" x14ac:dyDescent="0.35">
      <c r="E33" t="s">
        <v>74</v>
      </c>
    </row>
    <row r="58" spans="3:15" x14ac:dyDescent="0.35">
      <c r="C58" t="s">
        <v>75</v>
      </c>
    </row>
    <row r="60" spans="3:15" x14ac:dyDescent="0.35">
      <c r="G60" t="s">
        <v>63</v>
      </c>
      <c r="O60" t="s">
        <v>64</v>
      </c>
    </row>
    <row r="81" spans="2:9" x14ac:dyDescent="0.35">
      <c r="B81" t="s">
        <v>65</v>
      </c>
    </row>
    <row r="82" spans="2:9" x14ac:dyDescent="0.35">
      <c r="I82" t="s">
        <v>66</v>
      </c>
    </row>
    <row r="91" spans="2:9" x14ac:dyDescent="0.35">
      <c r="I91" t="s">
        <v>67</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anva documents" ma:contentTypeID="0x010100746123492113C84184D623D724937B9E004EA60D007C75304FBFD1696A7463589C" ma:contentTypeVersion="23" ma:contentTypeDescription="Create a new document." ma:contentTypeScope="" ma:versionID="41d15fd01f2546b05eeba2363903e892">
  <xsd:schema xmlns:xsd="http://www.w3.org/2001/XMLSchema" xmlns:xs="http://www.w3.org/2001/XMLSchema" xmlns:p="http://schemas.microsoft.com/office/2006/metadata/properties" xmlns:ns2="7e2b2031-807c-4b94-a17b-b1eb2b592cef" xmlns:ns3="b0920668-2583-4010-9e58-b67732f69a7f" targetNamespace="http://schemas.microsoft.com/office/2006/metadata/properties" ma:root="true" ma:fieldsID="197b3f427e2e7123fa46040bb738ca07" ns2:_="" ns3:_="">
    <xsd:import namespace="7e2b2031-807c-4b94-a17b-b1eb2b592cef"/>
    <xsd:import namespace="b0920668-2583-4010-9e58-b67732f69a7f"/>
    <xsd:element name="properties">
      <xsd:complexType>
        <xsd:sequence>
          <xsd:element name="documentManagement">
            <xsd:complexType>
              <xsd:all>
                <xsd:element ref="ns2:Danva_Emneord" minOccurs="0"/>
                <xsd:element ref="ns2:Danva_Dokumenttype"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2:SharedWithUsers" minOccurs="0"/>
                <xsd:element ref="ns2:SharedWithDetails" minOccurs="0"/>
                <xsd:element ref="ns3:MediaServiceDateTaken" minOccurs="0"/>
                <xsd:element ref="ns3:MediaLengthInSeconds" minOccurs="0"/>
                <xsd:element ref="ns3:MediaServiceLocation" minOccurs="0"/>
                <xsd:element ref="ns3:MediaServiceAutoKeyPoints" minOccurs="0"/>
                <xsd:element ref="ns3:MediaServiceKeyPoint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2b2031-807c-4b94-a17b-b1eb2b592cef" elementFormDefault="qualified">
    <xsd:import namespace="http://schemas.microsoft.com/office/2006/documentManagement/types"/>
    <xsd:import namespace="http://schemas.microsoft.com/office/infopath/2007/PartnerControls"/>
    <xsd:element name="Danva_Emneord" ma:index="8" nillable="true" ma:displayName="Danva Emneord" ma:default="" ma:internalName="Danva_x0020_Emneord">
      <xsd:complexType>
        <xsd:complexContent>
          <xsd:extension base="dms:MultiChoice">
            <xsd:sequence>
              <xsd:element name="Value" maxOccurs="unbounded" minOccurs="0" nillable="true">
                <xsd:simpleType>
                  <xsd:restriction base="dms:Choice">
                    <xsd:enumeration value="Grundvand"/>
                    <xsd:enumeration value="Drikkevand"/>
                    <xsd:enumeration value="Spildevand"/>
                    <xsd:enumeration value="Afløb"/>
                    <xsd:enumeration value="Lovgivning"/>
                    <xsd:enumeration value="Innovation"/>
                    <xsd:enumeration value="Internationalt samarbejde"/>
                    <xsd:enumeration value="Klima"/>
                    <xsd:enumeration value="Klimatilpasning"/>
                    <xsd:enumeration value="Samarbejdspartnere"/>
                    <xsd:enumeration value="Administration"/>
                  </xsd:restriction>
                </xsd:simpleType>
              </xsd:element>
            </xsd:sequence>
          </xsd:extension>
        </xsd:complexContent>
      </xsd:complexType>
    </xsd:element>
    <xsd:element name="Danva_Dokumenttype" ma:index="9" nillable="true" ma:displayName="Dokumenttype" ma:default="" ma:format="Dropdown" ma:internalName="Danva_x0020_Dokumenttype">
      <xsd:simpleType>
        <xsd:restriction base="dms:Choice">
          <xsd:enumeration value="ATR skema – budgetændring"/>
          <xsd:enumeration value="ATR skema"/>
          <xsd:enumeration value="Bilag"/>
          <xsd:enumeration value="Brev/E-mail"/>
          <xsd:enumeration value="Dagsorden/referat"/>
          <xsd:enumeration value="Drøftelse ved møder"/>
          <xsd:enumeration value="DANVA Flyer"/>
          <xsd:enumeration value="Indstilling til beslutning"/>
          <xsd:enumeration value="Memo"/>
          <xsd:enumeration value="Mundtlig orientering"/>
          <xsd:enumeration value="Notat"/>
          <xsd:enumeration value="Procedurebeskrivelse"/>
          <xsd:enumeration value="Rapport"/>
          <xsd:enumeration value="Pjecer"/>
          <xsd:enumeration value="Foldere"/>
          <xsd:enumeration value="Artikel"/>
          <xsd:enumeration value="Pressemeddelelse"/>
          <xsd:enumeration value="Skriftlig orientering"/>
          <xsd:enumeration value="Vejledning"/>
          <xsd:enumeration value="Kontrakter"/>
          <xsd:enumeration value="PowerPoints"/>
        </xsd:restriction>
      </xsd:simpleType>
    </xsd:element>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54ef76aa-018c-4fc4-b80a-1728891dc0b5}" ma:internalName="TaxCatchAll" ma:showField="CatchAllData" ma:web="7e2b2031-807c-4b94-a17b-b1eb2b592ce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0920668-2583-4010-9e58-b67732f69a7f"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3bc99448-09c4-4342-852c-a67baaffca3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Danva_Emneord xmlns="7e2b2031-807c-4b94-a17b-b1eb2b592cef" xsi:nil="true"/>
    <Danva_Dokumenttype xmlns="7e2b2031-807c-4b94-a17b-b1eb2b592cef" xsi:nil="true"/>
    <SharedWithUsers xmlns="7e2b2031-807c-4b94-a17b-b1eb2b592cef">
      <UserInfo>
        <DisplayName/>
        <AccountId xsi:nil="true"/>
        <AccountType/>
      </UserInfo>
    </SharedWithUsers>
    <lcf76f155ced4ddcb4097134ff3c332f xmlns="b0920668-2583-4010-9e58-b67732f69a7f">
      <Terms xmlns="http://schemas.microsoft.com/office/infopath/2007/PartnerControls"/>
    </lcf76f155ced4ddcb4097134ff3c332f>
    <TaxCatchAll xmlns="7e2b2031-807c-4b94-a17b-b1eb2b592ce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406FA24-08FE-4059-83FB-71B323A7BCE4}"/>
</file>

<file path=customXml/itemProps2.xml><?xml version="1.0" encoding="utf-8"?>
<ds:datastoreItem xmlns:ds="http://schemas.openxmlformats.org/officeDocument/2006/customXml" ds:itemID="{E04626DD-5389-4EEE-B2F0-93BB1A1E83A9}">
  <ds:schemaRefs>
    <ds:schemaRef ds:uri="http://schemas.openxmlformats.org/package/2006/metadata/core-properties"/>
    <ds:schemaRef ds:uri="http://purl.org/dc/dcmitype/"/>
    <ds:schemaRef ds:uri="b0920668-2583-4010-9e58-b67732f69a7f"/>
    <ds:schemaRef ds:uri="http://schemas.microsoft.com/office/2006/documentManagement/types"/>
    <ds:schemaRef ds:uri="7e2b2031-807c-4b94-a17b-b1eb2b592cef"/>
    <ds:schemaRef ds:uri="http://schemas.microsoft.com/office/2006/metadata/properties"/>
    <ds:schemaRef ds:uri="http://www.w3.org/XML/1998/namespace"/>
    <ds:schemaRef ds:uri="http://purl.org/dc/elements/1.1/"/>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7F324A0D-6698-4914-8C31-A99DE80ACDC1}">
  <ds:schemaRefs>
    <ds:schemaRef ds:uri="http://schemas.microsoft.com/sharepoint/v3/contenttype/forms"/>
  </ds:schemaRefs>
</ds:datastoreItem>
</file>

<file path=docMetadata/LabelInfo.xml><?xml version="1.0" encoding="utf-8"?>
<clbl:labelList xmlns:clbl="http://schemas.microsoft.com/office/2020/mipLabelMetadata">
  <clbl:label id="{eac6a575-b1c3-4641-9c0c-5dc5f84f57c6}" enabled="0" method="" siteId="{eac6a575-b1c3-4641-9c0c-5dc5f84f57c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4</vt:i4>
      </vt:variant>
    </vt:vector>
  </HeadingPairs>
  <TitlesOfParts>
    <vt:vector size="4" baseType="lpstr">
      <vt:lpstr>Budget- og regnskab</vt:lpstr>
      <vt:lpstr>Oversigt</vt:lpstr>
      <vt:lpstr>Virksomhedsstørrelse</vt:lpstr>
      <vt:lpstr>Guide</vt:lpstr>
    </vt:vector>
  </TitlesOfParts>
  <Manager/>
  <Company>Vandsektorens Teknologiudviklingsfond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Tanja Nielsen</dc:creator>
  <cp:keywords/>
  <dc:description/>
  <cp:lastModifiedBy>Emilie Friis Velbæk</cp:lastModifiedBy>
  <cp:revision/>
  <dcterms:created xsi:type="dcterms:W3CDTF">2016-07-06T11:06:46Z</dcterms:created>
  <dcterms:modified xsi:type="dcterms:W3CDTF">2025-12-17T07:43:31Z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N_D_DokumentNummer">
    <vt:lpwstr>D21-188824</vt:lpwstr>
  </property>
  <property fmtid="{D5CDD505-2E9C-101B-9397-08002B2CF9AE}" pid="3" name="DN_D_DokumentTitel">
    <vt:lpwstr>Opdateret budget</vt:lpwstr>
  </property>
  <property fmtid="{D5CDD505-2E9C-101B-9397-08002B2CF9AE}" pid="4" name="DN_D_ModtagerFuldeNavn">
    <vt:lpwstr/>
  </property>
  <property fmtid="{D5CDD505-2E9C-101B-9397-08002B2CF9AE}" pid="5" name="DN_D_ModtagerAdresse">
    <vt:lpwstr/>
  </property>
  <property fmtid="{D5CDD505-2E9C-101B-9397-08002B2CF9AE}" pid="6" name="DN_D_BrevUnderskriverFuldeNavn">
    <vt:lpwstr>Ane Loft Mollerup</vt:lpwstr>
  </property>
  <property fmtid="{D5CDD505-2E9C-101B-9397-08002B2CF9AE}" pid="7" name="DN_D_BrevUnderskriverTitel">
    <vt:lpwstr>Koordinator Afløbsmodeller</vt:lpwstr>
  </property>
  <property fmtid="{D5CDD505-2E9C-101B-9397-08002B2CF9AE}" pid="8" name="DN_D_BrevUnderskriverTelefon">
    <vt:lpwstr>44 20 81 91</vt:lpwstr>
  </property>
  <property fmtid="{D5CDD505-2E9C-101B-9397-08002B2CF9AE}" pid="9" name="DN_D_BrevUnderskriverEmail">
    <vt:lpwstr>alm@novafos.dk</vt:lpwstr>
  </property>
  <property fmtid="{D5CDD505-2E9C-101B-9397-08002B2CF9AE}" pid="10" name="DN_D_BrevDato">
    <vt:lpwstr>07-07-2021</vt:lpwstr>
  </property>
  <property fmtid="{D5CDD505-2E9C-101B-9397-08002B2CF9AE}" pid="11" name="DN_D_NotatSkriverFuldeNavn">
    <vt:lpwstr/>
  </property>
  <property fmtid="{D5CDD505-2E9C-101B-9397-08002B2CF9AE}" pid="12" name="DN_D_NotatDato">
    <vt:lpwstr/>
  </property>
  <property fmtid="{D5CDD505-2E9C-101B-9397-08002B2CF9AE}" pid="13" name="DN_D_ModtagerGade">
    <vt:lpwstr/>
  </property>
  <property fmtid="{D5CDD505-2E9C-101B-9397-08002B2CF9AE}" pid="14" name="DN_D_ModtagerPostNr">
    <vt:lpwstr/>
  </property>
  <property fmtid="{D5CDD505-2E9C-101B-9397-08002B2CF9AE}" pid="15" name="DN_D_ModtagerBy">
    <vt:lpwstr/>
  </property>
  <property fmtid="{D5CDD505-2E9C-101B-9397-08002B2CF9AE}" pid="16" name="DN_D_BrevUnderskriverPosition">
    <vt:lpwstr>Rens &amp; Hydraulik </vt:lpwstr>
  </property>
  <property fmtid="{D5CDD505-2E9C-101B-9397-08002B2CF9AE}" pid="17" name="DN_S_SagsNummer">
    <vt:lpwstr>S19-1967</vt:lpwstr>
  </property>
  <property fmtid="{D5CDD505-2E9C-101B-9397-08002B2CF9AE}" pid="18" name="DN_S_SagsTitel">
    <vt:lpwstr>VÆRDI – VÆRktøjer og regndata til DImensionering af fremtidens klimatilpassede afløbssystemer</vt:lpwstr>
  </property>
  <property fmtid="{D5CDD505-2E9C-101B-9397-08002B2CF9AE}" pid="19" name="DN_S_projektkategori">
    <vt:lpwstr>Stor</vt:lpwstr>
  </property>
  <property fmtid="{D5CDD505-2E9C-101B-9397-08002B2CF9AE}" pid="20" name="DN_S_ProjektEjer">
    <vt:lpwstr>Jane B. Madsen</vt:lpwstr>
  </property>
  <property fmtid="{D5CDD505-2E9C-101B-9397-08002B2CF9AE}" pid="21" name="DN_S_ProjektLeder">
    <vt:lpwstr>Ane Loft Mollerup</vt:lpwstr>
  </property>
  <property fmtid="{D5CDD505-2E9C-101B-9397-08002B2CF9AE}" pid="22" name="DN_S_PortefoeljeLeder">
    <vt:lpwstr>Rikke Nikolajsen</vt:lpwstr>
  </property>
  <property fmtid="{D5CDD505-2E9C-101B-9397-08002B2CF9AE}" pid="23" name="DN_S_KommissoriumDato">
    <vt:lpwstr>18-09-2019</vt:lpwstr>
  </property>
  <property fmtid="{D5CDD505-2E9C-101B-9397-08002B2CF9AE}" pid="24" name="DN_S_ProjektStart">
    <vt:lpwstr>01-11-2019</vt:lpwstr>
  </property>
  <property fmtid="{D5CDD505-2E9C-101B-9397-08002B2CF9AE}" pid="25" name="DN_S_NavisionNr">
    <vt:lpwstr/>
  </property>
  <property fmtid="{D5CDD505-2E9C-101B-9397-08002B2CF9AE}" pid="26" name="DN_S_Projekttype">
    <vt:lpwstr/>
  </property>
  <property fmtid="{D5CDD505-2E9C-101B-9397-08002B2CF9AE}" pid="27" name="ContentTypeId">
    <vt:lpwstr>0x010100746123492113C84184D623D724937B9E004EA60D007C75304FBFD1696A7463589C</vt:lpwstr>
  </property>
  <property fmtid="{D5CDD505-2E9C-101B-9397-08002B2CF9AE}" pid="28" name="DHIAuthor">
    <vt:lpwstr/>
  </property>
  <property fmtid="{D5CDD505-2E9C-101B-9397-08002B2CF9AE}" pid="29" name="DHIArea">
    <vt:lpwstr/>
  </property>
  <property fmtid="{D5CDD505-2E9C-101B-9397-08002B2CF9AE}" pid="30" name="DHICategory">
    <vt:lpwstr/>
  </property>
  <property fmtid="{D5CDD505-2E9C-101B-9397-08002B2CF9AE}" pid="31" name="DHIKeywords">
    <vt:lpwstr/>
  </property>
  <property fmtid="{D5CDD505-2E9C-101B-9397-08002B2CF9AE}" pid="32" name="DN_D_Version">
    <vt:lpwstr>7.0</vt:lpwstr>
  </property>
  <property fmtid="{D5CDD505-2E9C-101B-9397-08002B2CF9AE}" pid="33" name="DN_D_KSinit">
    <vt:lpwstr/>
  </property>
  <property fmtid="{D5CDD505-2E9C-101B-9397-08002B2CF9AE}" pid="34" name="DN_D_NotatInitialer">
    <vt:lpwstr/>
  </property>
  <property fmtid="{D5CDD505-2E9C-101B-9397-08002B2CF9AE}" pid="35" name="DN_D_BrevInitialer">
    <vt:lpwstr>ALM</vt:lpwstr>
  </property>
  <property fmtid="{D5CDD505-2E9C-101B-9397-08002B2CF9AE}" pid="36" name="DN_D_Forfattere">
    <vt:lpwstr/>
  </property>
  <property fmtid="{D5CDD505-2E9C-101B-9397-08002B2CF9AE}" pid="37" name="DN_D_InitialerOpretter">
    <vt:lpwstr>ALM</vt:lpwstr>
  </property>
  <property fmtid="{D5CDD505-2E9C-101B-9397-08002B2CF9AE}" pid="38" name="DN_D_InitialerKsRapport">
    <vt:lpwstr/>
  </property>
  <property fmtid="{D5CDD505-2E9C-101B-9397-08002B2CF9AE}" pid="39" name="DN_D_RapportSidstRedigeretDato">
    <vt:lpwstr>04-11-2021</vt:lpwstr>
  </property>
  <property fmtid="{D5CDD505-2E9C-101B-9397-08002B2CF9AE}" pid="40" name="xd_ProgID">
    <vt:lpwstr/>
  </property>
  <property fmtid="{D5CDD505-2E9C-101B-9397-08002B2CF9AE}" pid="41" name="ComplianceAssetId">
    <vt:lpwstr/>
  </property>
  <property fmtid="{D5CDD505-2E9C-101B-9397-08002B2CF9AE}" pid="42" name="TemplateUrl">
    <vt:lpwstr/>
  </property>
  <property fmtid="{D5CDD505-2E9C-101B-9397-08002B2CF9AE}" pid="43" name="_ExtendedDescription">
    <vt:lpwstr/>
  </property>
  <property fmtid="{D5CDD505-2E9C-101B-9397-08002B2CF9AE}" pid="44" name="TriggerFlowInfo">
    <vt:lpwstr/>
  </property>
  <property fmtid="{D5CDD505-2E9C-101B-9397-08002B2CF9AE}" pid="45" name="xd_Signature">
    <vt:bool>false</vt:bool>
  </property>
  <property fmtid="{D5CDD505-2E9C-101B-9397-08002B2CF9AE}" pid="46" name="MediaServiceImageTags">
    <vt:lpwstr/>
  </property>
</Properties>
</file>